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629.2025 SRP SGPE 1965.2025 - Gêneros Alimentícios - VIG 08.05.2026\Planilha Global\"/>
    </mc:Choice>
  </mc:AlternateContent>
  <xr:revisionPtr revIDLastSave="0" documentId="13_ncr:1_{BCDDEF8D-C68E-4C9B-88C4-20AA42B1FD4F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Anexo II" sheetId="1" r:id="rId1"/>
    <sheet name="Planilha Ajustada" sheetId="2" r:id="rId2"/>
    <sheet name="Anexo ATA ARP" sheetId="3" r:id="rId3"/>
  </sheets>
  <definedNames>
    <definedName name="_xlnm.Print_Area" localSheetId="2">'Anexo ATA ARP'!$C$1:$Z$33</definedName>
    <definedName name="_xlnm.Print_Area" localSheetId="0">'Anexo II'!$C$1:$X$33</definedName>
    <definedName name="_xlnm.Print_Area" localSheetId="1">'Planilha Ajustada'!$C$1:$Z$33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X32" i="3" l="1"/>
  <c r="Z32" i="3" s="1"/>
  <c r="Z31" i="3"/>
  <c r="X31" i="3"/>
  <c r="X30" i="3"/>
  <c r="Z30" i="3" s="1"/>
  <c r="X29" i="3"/>
  <c r="Z29" i="3" s="1"/>
  <c r="X28" i="3"/>
  <c r="Z28" i="3" s="1"/>
  <c r="X27" i="3"/>
  <c r="Z27" i="3" s="1"/>
  <c r="X26" i="3"/>
  <c r="Z26" i="3" s="1"/>
  <c r="X25" i="3"/>
  <c r="Z25" i="3" s="1"/>
  <c r="X24" i="3"/>
  <c r="Z24" i="3" s="1"/>
  <c r="X23" i="3"/>
  <c r="Z23" i="3" s="1"/>
  <c r="AA23" i="3" s="1"/>
  <c r="Z22" i="3"/>
  <c r="X22" i="3"/>
  <c r="Z21" i="3"/>
  <c r="X21" i="3"/>
  <c r="X20" i="3"/>
  <c r="Z20" i="3" s="1"/>
  <c r="AA20" i="3" s="1"/>
  <c r="X19" i="3"/>
  <c r="Z19" i="3" s="1"/>
  <c r="AA19" i="3" s="1"/>
  <c r="X18" i="3"/>
  <c r="Z18" i="3" s="1"/>
  <c r="X17" i="3"/>
  <c r="Z17" i="3" s="1"/>
  <c r="AA17" i="3" s="1"/>
  <c r="X16" i="3"/>
  <c r="Z16" i="3" s="1"/>
  <c r="AA16" i="3" s="1"/>
  <c r="Z15" i="3"/>
  <c r="X15" i="3"/>
  <c r="X14" i="3"/>
  <c r="Z14" i="3" s="1"/>
  <c r="AA14" i="3" s="1"/>
  <c r="X13" i="3"/>
  <c r="Z13" i="3" s="1"/>
  <c r="X12" i="3"/>
  <c r="Z12" i="3" s="1"/>
  <c r="X11" i="3"/>
  <c r="Z11" i="3" s="1"/>
  <c r="X10" i="3"/>
  <c r="Z10" i="3" s="1"/>
  <c r="Z9" i="3"/>
  <c r="AA9" i="3" s="1"/>
  <c r="X9" i="3"/>
  <c r="X8" i="3"/>
  <c r="Z8" i="3" s="1"/>
  <c r="X7" i="3"/>
  <c r="Z7" i="3" s="1"/>
  <c r="AA7" i="3" s="1"/>
  <c r="X6" i="3"/>
  <c r="Z6" i="3" s="1"/>
  <c r="X5" i="3"/>
  <c r="Z5" i="3" s="1"/>
  <c r="Z4" i="3"/>
  <c r="AA4" i="3" s="1"/>
  <c r="X4" i="3"/>
  <c r="AA17" i="2"/>
  <c r="AA16" i="2"/>
  <c r="AA14" i="2"/>
  <c r="AA19" i="2"/>
  <c r="AA23" i="2"/>
  <c r="AA24" i="3" l="1"/>
  <c r="AA33" i="3"/>
  <c r="X32" i="2"/>
  <c r="Z32" i="2" s="1"/>
  <c r="X31" i="2"/>
  <c r="Z31" i="2" s="1"/>
  <c r="X30" i="2"/>
  <c r="Z30" i="2" s="1"/>
  <c r="X29" i="2"/>
  <c r="Z29" i="2" s="1"/>
  <c r="X28" i="2"/>
  <c r="Z28" i="2" s="1"/>
  <c r="X27" i="2"/>
  <c r="Z27" i="2" s="1"/>
  <c r="X26" i="2"/>
  <c r="Z26" i="2" s="1"/>
  <c r="X25" i="2"/>
  <c r="Z25" i="2" s="1"/>
  <c r="X24" i="2"/>
  <c r="Z24" i="2" s="1"/>
  <c r="X23" i="2"/>
  <c r="Z23" i="2" s="1"/>
  <c r="X22" i="2"/>
  <c r="Z22" i="2" s="1"/>
  <c r="X21" i="2"/>
  <c r="Z21" i="2" s="1"/>
  <c r="X20" i="2"/>
  <c r="Z20" i="2" s="1"/>
  <c r="X19" i="2"/>
  <c r="Z19" i="2" s="1"/>
  <c r="X18" i="2"/>
  <c r="Z18" i="2" s="1"/>
  <c r="X17" i="2"/>
  <c r="Z17" i="2" s="1"/>
  <c r="X16" i="2"/>
  <c r="Z16" i="2" s="1"/>
  <c r="X15" i="2"/>
  <c r="Z15" i="2" s="1"/>
  <c r="X14" i="2"/>
  <c r="Z14" i="2" s="1"/>
  <c r="X13" i="2"/>
  <c r="Z13" i="2" s="1"/>
  <c r="X12" i="2"/>
  <c r="Z12" i="2" s="1"/>
  <c r="X11" i="2"/>
  <c r="Z11" i="2" s="1"/>
  <c r="X10" i="2"/>
  <c r="Z10" i="2" s="1"/>
  <c r="X9" i="2"/>
  <c r="Z9" i="2" s="1"/>
  <c r="X8" i="2"/>
  <c r="Z8" i="2" s="1"/>
  <c r="X7" i="2"/>
  <c r="Z7" i="2" s="1"/>
  <c r="AA7" i="2" s="1"/>
  <c r="X6" i="2"/>
  <c r="Z6" i="2" s="1"/>
  <c r="X5" i="2"/>
  <c r="Z5" i="2" s="1"/>
  <c r="X4" i="2"/>
  <c r="Z4" i="2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26" i="1"/>
  <c r="X26" i="1" s="1"/>
  <c r="V27" i="1"/>
  <c r="X27" i="1" s="1"/>
  <c r="V28" i="1"/>
  <c r="X28" i="1" s="1"/>
  <c r="V29" i="1"/>
  <c r="X29" i="1" s="1"/>
  <c r="V30" i="1"/>
  <c r="X30" i="1" s="1"/>
  <c r="AA20" i="2" l="1"/>
  <c r="AA9" i="2"/>
  <c r="AA24" i="2"/>
  <c r="AA4" i="2"/>
  <c r="AA33" i="2" s="1"/>
  <c r="Y20" i="1"/>
  <c r="V5" i="1"/>
  <c r="X5" i="1" s="1"/>
  <c r="V4" i="1" l="1"/>
  <c r="X4" i="1" s="1"/>
  <c r="V32" i="1" l="1"/>
  <c r="X32" i="1" s="1"/>
  <c r="V31" i="1"/>
  <c r="X31" i="1" s="1"/>
  <c r="Y24" i="1" l="1"/>
  <c r="V13" i="1"/>
  <c r="X13" i="1" s="1"/>
  <c r="V12" i="1"/>
  <c r="X12" i="1" s="1"/>
  <c r="V6" i="1"/>
  <c r="X6" i="1" s="1"/>
  <c r="Y4" i="1" s="1"/>
  <c r="V7" i="1"/>
  <c r="X7" i="1" s="1"/>
  <c r="Y7" i="1" s="1"/>
  <c r="V8" i="1"/>
  <c r="X8" i="1" s="1"/>
  <c r="V9" i="1"/>
  <c r="X9" i="1" s="1"/>
  <c r="Y9" i="1" s="1"/>
  <c r="V10" i="1"/>
  <c r="X10" i="1" s="1"/>
  <c r="V11" i="1"/>
  <c r="X11" i="1" s="1"/>
  <c r="V14" i="1"/>
  <c r="X14" i="1" s="1"/>
  <c r="V15" i="1"/>
  <c r="X15" i="1" s="1"/>
  <c r="V16" i="1"/>
  <c r="X16" i="1" s="1"/>
  <c r="V17" i="1"/>
  <c r="X17" i="1" s="1"/>
  <c r="V18" i="1"/>
  <c r="X18" i="1" s="1"/>
  <c r="V19" i="1"/>
  <c r="X19" i="1" s="1"/>
  <c r="Y33" i="1" l="1"/>
</calcChain>
</file>

<file path=xl/sharedStrings.xml><?xml version="1.0" encoding="utf-8"?>
<sst xmlns="http://schemas.openxmlformats.org/spreadsheetml/2006/main" count="667" uniqueCount="122">
  <si>
    <t>ITEM</t>
  </si>
  <si>
    <t>Descrição</t>
  </si>
  <si>
    <t>Código NUC</t>
  </si>
  <si>
    <t>Detalhamento</t>
  </si>
  <si>
    <t>LOTE</t>
  </si>
  <si>
    <t>CENTRO</t>
  </si>
  <si>
    <t xml:space="preserve">Unidade de Compra </t>
  </si>
  <si>
    <t xml:space="preserve">Grupo-classe </t>
  </si>
  <si>
    <t>Reitoria</t>
  </si>
  <si>
    <t>CESFI</t>
  </si>
  <si>
    <t>CEFID</t>
  </si>
  <si>
    <t>CAV</t>
  </si>
  <si>
    <t>CCT</t>
  </si>
  <si>
    <t>CEART</t>
  </si>
  <si>
    <t>ESAG</t>
  </si>
  <si>
    <t>CEAD</t>
  </si>
  <si>
    <t>CEPLAN</t>
  </si>
  <si>
    <t>CEAVI</t>
  </si>
  <si>
    <t>CERES</t>
  </si>
  <si>
    <t>FAED</t>
  </si>
  <si>
    <t>CEO</t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</si>
  <si>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1"/>
        <color theme="1"/>
        <rFont val="Calibri"/>
        <family val="2"/>
        <scheme val="minor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</si>
  <si>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</si>
  <si>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Água mineral natural</t>
    </r>
    <r>
      <rPr>
        <sz val="11"/>
        <color theme="1"/>
        <rFont val="Calibri"/>
        <family val="2"/>
        <scheme val="minor"/>
      </rPr>
      <t xml:space="preserve">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</t>
    </r>
    <r>
      <rPr>
        <b/>
        <sz val="11"/>
        <color rgb="FFFF0000"/>
        <rFont val="Calibri"/>
        <family val="2"/>
        <scheme val="minor"/>
      </rPr>
      <t>descartável com 5 litros</t>
    </r>
    <r>
      <rPr>
        <sz val="11"/>
        <color theme="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11"/>
        <color rgb="FFFF0000"/>
        <rFont val="Calibri"/>
        <family val="2"/>
        <scheme val="minor"/>
      </rPr>
      <t>em fardo com 4 galões de 5 litros</t>
    </r>
    <r>
      <rPr>
        <sz val="11"/>
        <color theme="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</si>
  <si>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1"/>
        <color theme="1"/>
        <rFont val="Calibri"/>
        <family val="2"/>
        <scheme val="minor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</si>
  <si>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</si>
  <si>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color theme="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color theme="1"/>
        <rFont val="Calibri"/>
        <family val="2"/>
        <scheme val="minor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FLORIANÓPOLIS, LAGUNA, IBIRAMA E BALNEÁRIO CAMBORIÚ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</si>
  <si>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color theme="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color theme="1"/>
        <rFont val="Calibri"/>
        <family val="2"/>
        <scheme val="minor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</si>
  <si>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</si>
  <si>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1"/>
        <color theme="1"/>
        <rFont val="Calibri"/>
        <family val="2"/>
        <scheme val="minor"/>
      </rPr>
      <t>)</t>
    </r>
  </si>
  <si>
    <t>19-03</t>
  </si>
  <si>
    <t>10301-2-003</t>
  </si>
  <si>
    <t>339030.07</t>
  </si>
  <si>
    <r>
      <rPr>
        <b/>
        <sz val="11"/>
        <color theme="1"/>
        <rFont val="Calibri"/>
        <family val="2"/>
        <scheme val="minor"/>
      </rPr>
      <t>Fardo</t>
    </r>
    <r>
      <rPr>
        <sz val="11"/>
        <color theme="1"/>
        <rFont val="Calibri"/>
        <family val="2"/>
        <scheme val="minor"/>
      </rPr>
      <t xml:space="preserve"> com 12 garrafas de 500ml</t>
    </r>
  </si>
  <si>
    <t>10301-2-001</t>
  </si>
  <si>
    <r>
      <rPr>
        <b/>
        <sz val="11"/>
        <color theme="1"/>
        <rFont val="Calibri"/>
        <family val="2"/>
        <scheme val="minor"/>
      </rPr>
      <t>Fardo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com 4 unidades</t>
    </r>
  </si>
  <si>
    <t>10301-2-008</t>
  </si>
  <si>
    <r>
      <t>E</t>
    </r>
    <r>
      <rPr>
        <b/>
        <sz val="11"/>
        <rFont val="Calibri"/>
        <family val="2"/>
        <scheme val="minor"/>
      </rPr>
      <t>mbalagens de 500 gramas</t>
    </r>
  </si>
  <si>
    <t>00144-9-011</t>
  </si>
  <si>
    <t xml:space="preserve"> embalagem de 1 quilo</t>
  </si>
  <si>
    <t>000141-4-002</t>
  </si>
  <si>
    <t>00141-4-002</t>
  </si>
  <si>
    <t>Peça</t>
  </si>
  <si>
    <t>36-01</t>
  </si>
  <si>
    <t>00233-0-003</t>
  </si>
  <si>
    <t>339030.04</t>
  </si>
  <si>
    <t>CCT E CEPLAN</t>
  </si>
  <si>
    <t xml:space="preserve">CAMPUS I, CERES, CEAVI E CESFI </t>
  </si>
  <si>
    <t xml:space="preserve">CAV </t>
  </si>
  <si>
    <t xml:space="preserve">CAMPUS I, CERES,  CEAVI, CESFI e CESMO </t>
  </si>
  <si>
    <t>QTD 
TOTAL</t>
  </si>
  <si>
    <t>Caixa</t>
  </si>
  <si>
    <t>00146-5-031</t>
  </si>
  <si>
    <t>00146-5-038</t>
  </si>
  <si>
    <t>00146-5-037</t>
  </si>
  <si>
    <t>Pacote</t>
  </si>
  <si>
    <t>00143-0-119</t>
  </si>
  <si>
    <t>00143-0-164</t>
  </si>
  <si>
    <t>00143-0-166</t>
  </si>
  <si>
    <t>00143-0-165</t>
  </si>
  <si>
    <t>2283/25</t>
  </si>
  <si>
    <t>3648/25</t>
  </si>
  <si>
    <t>2490/25</t>
  </si>
  <si>
    <t>2908/25</t>
  </si>
  <si>
    <t>3925/25</t>
  </si>
  <si>
    <t>1960/25</t>
  </si>
  <si>
    <t>4033/25</t>
  </si>
  <si>
    <t>2460/25</t>
  </si>
  <si>
    <t>3934/25</t>
  </si>
  <si>
    <t>4058/25</t>
  </si>
  <si>
    <t>3781/25</t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</si>
  <si>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1"/>
        <color theme="1"/>
        <rFont val="Calibri"/>
        <family val="2"/>
        <scheme val="minor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CHAPECÓ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</si>
  <si>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CHAPECÓ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</si>
  <si>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color theme="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color theme="1"/>
        <rFont val="Calibri"/>
        <family val="2"/>
        <scheme val="minor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CHAPECÓ</t>
    </r>
  </si>
  <si>
    <t>4528/25</t>
  </si>
  <si>
    <t>4593/25</t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</si>
  <si>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1"/>
        <color theme="1"/>
        <rFont val="Calibri"/>
        <family val="2"/>
        <scheme val="minor"/>
      </rPr>
      <t xml:space="preserve">, envasada em garrafa PET (politereftalato de etileno) descartável c'om </t>
    </r>
    <r>
      <rPr>
        <b/>
        <sz val="11"/>
        <color rgb="FFFF0000"/>
        <rFont val="Calibri"/>
        <family val="2"/>
        <scheme val="minor"/>
      </rPr>
      <t>500ml</t>
    </r>
    <r>
      <rPr>
        <sz val="11"/>
        <color theme="1"/>
        <rFont val="Calibri"/>
        <family val="2"/>
        <scheme val="minor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1"/>
        <color theme="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LAGES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</si>
  <si>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color theme="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1"/>
        <color theme="1"/>
        <rFont val="Calibri"/>
        <family val="2"/>
        <scheme val="minor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LAGES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</si>
  <si>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1"/>
        <color theme="1"/>
        <rFont val="Calibri"/>
        <family val="2"/>
        <scheme val="minor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1"/>
        <color theme="1"/>
        <rFont val="Calibri"/>
        <family val="2"/>
        <scheme val="minor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1"/>
        <color theme="1"/>
        <rFont val="Calibri"/>
        <family val="2"/>
        <scheme val="minor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FLORIANÓPOLIS, LAGUNA, IBIRAMA E BALNEÁRIO CAMBORIÚ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</si>
  <si>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1"/>
        <color theme="1"/>
        <rFont val="Calibri"/>
        <family val="2"/>
        <scheme val="minor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1"/>
        <color theme="1"/>
        <rFont val="Calibri"/>
        <family val="2"/>
        <scheme val="minor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1"/>
        <color theme="1"/>
        <rFont val="Calibri"/>
        <family val="2"/>
        <scheme val="minor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 LAGES/SC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</si>
  <si>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1"/>
        <color theme="1"/>
        <rFont val="Calibri"/>
        <family val="2"/>
        <scheme val="minor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1"/>
        <color theme="1"/>
        <rFont val="Calibri"/>
        <family val="2"/>
        <scheme val="minor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1"/>
        <color theme="1"/>
        <rFont val="Calibri"/>
        <family val="2"/>
        <scheme val="minor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JOINVILLE E SÃO BENTO DO SUL/SC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</si>
  <si>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color theme="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color theme="1"/>
        <rFont val="Calibri"/>
        <family val="2"/>
        <scheme val="minor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LAGES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</si>
  <si>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ENTREGA EM LAGES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</si>
  <si>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color theme="1"/>
        <rFont val="Calibri"/>
        <family val="2"/>
        <scheme val="minor"/>
      </rPr>
      <t xml:space="preserve">, GLP, vulgo gás de cozinha, composto de propano e butano. Aplicação para uso doméstico. </t>
    </r>
    <r>
      <rPr>
        <b/>
        <sz val="11"/>
        <color theme="1"/>
        <rFont val="Calibri"/>
        <family val="2"/>
        <scheme val="minor"/>
      </rPr>
      <t>Botijão P 13.</t>
    </r>
    <r>
      <rPr>
        <b/>
        <sz val="11"/>
        <color rgb="FFFF0000"/>
        <rFont val="Calibri"/>
        <family val="2"/>
        <scheme val="minor"/>
      </rPr>
      <t xml:space="preserve"> ENTREGA EM JOINVILLE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</si>
  <si>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1"/>
        <color theme="1"/>
        <rFont val="Calibri"/>
        <family val="2"/>
        <scheme val="minor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1"/>
        <color theme="1"/>
        <rFont val="Calibri"/>
        <family val="2"/>
        <scheme val="minor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1"/>
        <color theme="1"/>
        <rFont val="Calibri"/>
        <family val="2"/>
        <scheme val="minor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CHAPECÓ</t>
    </r>
  </si>
  <si>
    <r>
      <rPr>
        <b/>
        <sz val="11"/>
        <color theme="1"/>
        <rFont val="Calibri"/>
        <family val="2"/>
        <scheme val="minor"/>
      </rPr>
      <t>CHAS, CHA DE CAMOMILA, 10G, CAIXA COM 10 SAQUINHOS</t>
    </r>
    <r>
      <rPr>
        <sz val="11"/>
        <color theme="1"/>
        <rFont val="Calibri"/>
        <family val="2"/>
        <scheme val="minor"/>
      </rPr>
      <t xml:space="preserve">, Chá de camomila (sachê) Chá; de Camomila; Flores de Camomila ;Isento de Sujidades, Fragmentos de Insetos e Outros Materiais Estranhos ;Embalagem Primaria Sache individual ;Embalagem Secundaria Caixa de Papel Cartao ; Com Validade Mínima de 12 meses Na Data Da Entrega. CHA DE CAMOMILA, 15G, CAIXA COM 10.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</si>
  <si>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CHAS, CHA DE FRUTAS VERMELHAS, 15G, CAIXA COM 10 SAQUINHOS</t>
    </r>
    <r>
      <rPr>
        <sz val="11"/>
        <color theme="1"/>
        <rFont val="Calibri"/>
        <family val="2"/>
        <scheme val="minor"/>
      </rPr>
      <t xml:space="preserve">, Chá de frutas vermelhas (sachê) Chá; frutas vermelhas ; Frutos de maçã, uva, morango, flores de hibisco, aroma idêntico ao natural de frutas vermelhas) Isento de Sujidades, Fragmentos de Insetos e Outros Materiais Estranhos ; Embalagem Primaria Sache individual ; Embalagem Secundaria Caixa de Papel Cartao ; Com Validade Mínima de 12 meses Na Data Da Entrega. CHA DE FRUTAS VERMELHAS, 15G, CAIXA COM 10 SAQUINHOS. </t>
    </r>
    <r>
      <rPr>
        <b/>
        <sz val="11"/>
        <color rgb="FFFF0000"/>
        <rFont val="Calibri"/>
        <family val="2"/>
        <scheme val="minor"/>
      </rPr>
      <t xml:space="preserve"> ENTREGA EM JOINVILLE</t>
    </r>
  </si>
  <si>
    <r>
      <rPr>
        <b/>
        <sz val="11"/>
        <color theme="1"/>
        <rFont val="Calibri"/>
        <family val="2"/>
        <scheme val="minor"/>
      </rPr>
      <t>CHAS, DE MACA COM CANELA, 15G, CAIXA COM 10 SAQUINHOS</t>
    </r>
    <r>
      <rPr>
        <sz val="11"/>
        <color theme="1"/>
        <rFont val="Calibri"/>
        <family val="2"/>
        <scheme val="minor"/>
      </rPr>
      <t xml:space="preserve">, Chá de maça e canela (sachê) Chá; Frutos de maçã, casca de canela; Isento de Sujidades, Fragmentos de Insetos e Outros Materiais Estranhos ; Embalagem Primaria Sache individual ; Embalagem Secundaria Caixa de Papel Cartao ; Com Validade Mínima de 12 meses Na Data Da Entrega. CHA DE MACA COM CANELA, 15G, CAIXA COM 10 SAQUINHOS. 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</si>
  <si>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recheada, sabor morango</t>
    </r>
    <r>
      <rPr>
        <sz val="11"/>
        <color theme="1"/>
        <rFont val="Calibri"/>
        <family val="2"/>
        <scheme val="minor"/>
      </rPr>
      <t xml:space="preserve">, pacote com no mínimo 120 gramas. Validade mínima de 06 meses cada fornecimento. 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</si>
  <si>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recheada, sabor chocolate</t>
    </r>
    <r>
      <rPr>
        <sz val="11"/>
        <color theme="1"/>
        <rFont val="Calibri"/>
        <family val="2"/>
        <scheme val="minor"/>
      </rPr>
      <t xml:space="preserve">, pacote com no mínimo 120 gramas. Validade mínima de 06 meses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</si>
  <si>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tipo waffer, sabor morango</t>
    </r>
    <r>
      <rPr>
        <sz val="11"/>
        <color theme="1"/>
        <rFont val="Calibri"/>
        <family val="2"/>
        <scheme val="minor"/>
      </rPr>
      <t xml:space="preserve">, pacote com no mínimo 120 gramas.Validade mínima de 06 meses a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</si>
  <si>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tipo waffer, sabor chocolate</t>
    </r>
    <r>
      <rPr>
        <sz val="11"/>
        <color theme="1"/>
        <rFont val="Calibri"/>
        <family val="2"/>
        <scheme val="minor"/>
      </rPr>
      <t xml:space="preserve">, pacote com no mínimo 120 gramas.Validade mínima de 06 meses a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</si>
  <si>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SALGADA TEMPERADA</t>
    </r>
    <r>
      <rPr>
        <sz val="11"/>
        <color theme="1"/>
        <rFont val="Calibri"/>
        <family val="2"/>
        <scheme val="minor"/>
      </rPr>
      <t xml:space="preserve">, Similar ao Club Social, pacotes com no mínimo 120 gramas. Validade mínima de 06 meses a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</si>
  <si>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r>
      <rPr>
        <b/>
        <sz val="11"/>
        <color theme="1"/>
        <rFont val="Calibri"/>
        <family val="2"/>
        <scheme val="minor"/>
      </rPr>
      <t>BISCOITO/BOLACHA SALGADA COM GERGELIN,</t>
    </r>
    <r>
      <rPr>
        <sz val="11"/>
        <color theme="1"/>
        <rFont val="Calibri"/>
        <family val="2"/>
        <scheme val="minor"/>
      </rPr>
      <t xml:space="preserve"> Bolachas salgadas com gergelim, pacote com no mínimo 360 gramas, e no mínimo duas embalagens individualizadas. Validade mínima de 06 meses a cada fornecimento.  </t>
    </r>
    <r>
      <rPr>
        <b/>
        <sz val="11"/>
        <color rgb="FFFF0000"/>
        <rFont val="Calibri"/>
        <family val="2"/>
        <scheme val="minor"/>
      </rPr>
      <t>ENTREGA EM JOINVILLE</t>
    </r>
  </si>
  <si>
    <t xml:space="preserve">CAMPUS I, CERES, CEAVI e CESFI </t>
  </si>
  <si>
    <t xml:space="preserve">CAMPUS I,
 CERES e 
CESFI </t>
  </si>
  <si>
    <t>TOTAL POR LOTE</t>
  </si>
  <si>
    <t>Preço Máximo Unitário</t>
  </si>
  <si>
    <t>Preço Máximo Total</t>
  </si>
  <si>
    <t>Anexo II - Planilha de Itens</t>
  </si>
  <si>
    <t>Total</t>
  </si>
  <si>
    <t>EMPRESA</t>
  </si>
  <si>
    <t>ESTANCIA HIDROMINERAL SANTA RITA DE CASSIA LTDA - CNPJ 03.489.027/0001-88</t>
  </si>
  <si>
    <t>FRACASSADO</t>
  </si>
  <si>
    <t>H2O DISTRIBUIDORA DE AGUA MINERAL LTDA - CNPJ 58.502.677/0001-08</t>
  </si>
  <si>
    <t>E.M. DOS RES-ME - CNPJ 42.748.381/0001-31</t>
  </si>
  <si>
    <t>DESERTO</t>
  </si>
  <si>
    <t xml:space="preserve">	NSC COMÉRCIO DE ALIMENTOS EIRELI - CNPJ 33.842.718/0001-84</t>
  </si>
  <si>
    <t xml:space="preserve">	SANDRA CRISTINA DE MATTOS - GAS LIDER POA  - 53.498.104/0001-34</t>
  </si>
  <si>
    <t xml:space="preserve">	ECO COMERCIO DE PRODUTOS HOSPITALARES LTDA - CNPJ 85.396.182/0001-14</t>
  </si>
  <si>
    <t>MARCA</t>
  </si>
  <si>
    <t>SANTA RITA</t>
  </si>
  <si>
    <t>Preço Unitário</t>
  </si>
  <si>
    <t>Preço Total</t>
  </si>
  <si>
    <t>AQUA 10</t>
  </si>
  <si>
    <t>CRISTAL CELECT</t>
  </si>
  <si>
    <t>SELEÇÃO DE MINAS</t>
  </si>
  <si>
    <t>ALTO ALEGRE</t>
  </si>
  <si>
    <t xml:space="preserve">CONSIGAZ </t>
  </si>
  <si>
    <t>IPUÁ</t>
  </si>
  <si>
    <t>CARAVELA</t>
  </si>
  <si>
    <t>Anexo ATA ARP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</si>
</sst>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&quot;R$&quot;\ #,##0.00"/>
  </numFmts>
  <fonts count="24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name val="Calibri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  <scheme val="minor"/>
    </font>
    <font>
      <b/>
      <strike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7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78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horizontal="justify" vertical="top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0" fontId="0" fillId="0" borderId="2" xfId="0" applyFill="1" applyBorder="1" applyAlignment="1" applyProtection="1">
      <alignment horizontal="justify" vertical="top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justify" vertical="center" wrapText="1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164" fontId="15" fillId="0" borderId="3" xfId="0" applyNumberFormat="1" applyFont="1" applyFill="1" applyBorder="1" applyAlignment="1" applyProtection="1">
      <alignment horizontal="center" vertical="center"/>
      <protection locked="0"/>
    </xf>
    <xf numFmtId="164" fontId="15" fillId="0" borderId="2" xfId="0" applyNumberFormat="1" applyFont="1" applyFill="1" applyBorder="1" applyAlignment="1" applyProtection="1">
      <alignment horizontal="center" vertical="center"/>
      <protection locked="0"/>
    </xf>
    <xf numFmtId="164" fontId="15" fillId="0" borderId="5" xfId="0" applyNumberFormat="1" applyFont="1" applyFill="1" applyBorder="1" applyAlignment="1" applyProtection="1">
      <alignment horizontal="center" vertical="center"/>
      <protection locked="0"/>
    </xf>
    <xf numFmtId="164" fontId="15" fillId="0" borderId="4" xfId="0" applyNumberFormat="1" applyFont="1" applyFill="1" applyBorder="1" applyAlignment="1" applyProtection="1">
      <alignment horizontal="center" vertical="center"/>
      <protection locked="0"/>
    </xf>
    <xf numFmtId="164" fontId="3" fillId="4" borderId="1" xfId="0" applyNumberFormat="1" applyFont="1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justify" vertical="top" wrapText="1"/>
      <protection locked="0"/>
    </xf>
    <xf numFmtId="164" fontId="15" fillId="4" borderId="3" xfId="0" applyNumberFormat="1" applyFont="1" applyFill="1" applyBorder="1" applyAlignment="1" applyProtection="1">
      <alignment horizontal="center" vertical="center"/>
      <protection locked="0"/>
    </xf>
    <xf numFmtId="164" fontId="1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>
      <alignment horizontal="justify" vertical="top" wrapText="1"/>
    </xf>
    <xf numFmtId="164" fontId="15" fillId="4" borderId="3" xfId="0" applyNumberFormat="1" applyFont="1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center" vertical="center" wrapText="1"/>
      <protection locked="0"/>
    </xf>
    <xf numFmtId="49" fontId="0" fillId="4" borderId="4" xfId="0" applyNumberForma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166" fontId="20" fillId="0" borderId="4" xfId="0" applyNumberFormat="1" applyFont="1" applyBorder="1" applyAlignment="1" applyProtection="1">
      <alignment vertical="center"/>
      <protection locked="0"/>
    </xf>
    <xf numFmtId="166" fontId="20" fillId="4" borderId="4" xfId="0" applyNumberFormat="1" applyFont="1" applyFill="1" applyBorder="1" applyAlignment="1" applyProtection="1">
      <alignment vertical="center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0" fillId="4" borderId="4" xfId="0" applyFill="1" applyBorder="1" applyAlignment="1">
      <alignment horizontal="center" vertical="center" wrapText="1"/>
    </xf>
    <xf numFmtId="49" fontId="0" fillId="4" borderId="4" xfId="0" applyNumberForma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44" fontId="0" fillId="4" borderId="1" xfId="1" applyFont="1" applyFill="1" applyBorder="1" applyAlignment="1" applyProtection="1">
      <alignment horizontal="center" vertical="center" wrapText="1"/>
      <protection locked="0"/>
    </xf>
    <xf numFmtId="44" fontId="0" fillId="0" borderId="1" xfId="1" applyFont="1" applyFill="1" applyBorder="1" applyAlignment="1" applyProtection="1">
      <alignment horizontal="center" vertical="center" wrapText="1"/>
      <protection locked="0"/>
    </xf>
    <xf numFmtId="44" fontId="3" fillId="0" borderId="4" xfId="1" applyFont="1" applyFill="1" applyBorder="1" applyAlignment="1" applyProtection="1">
      <alignment horizontal="center"/>
      <protection locked="0"/>
    </xf>
    <xf numFmtId="44" fontId="0" fillId="0" borderId="0" xfId="1" applyFont="1" applyProtection="1">
      <protection locked="0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3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164" fontId="15" fillId="0" borderId="3" xfId="0" applyNumberFormat="1" applyFont="1" applyFill="1" applyBorder="1" applyAlignment="1" applyProtection="1">
      <alignment horizontal="center" vertical="center"/>
      <protection locked="0"/>
    </xf>
    <xf numFmtId="164" fontId="15" fillId="0" borderId="5" xfId="0" applyNumberFormat="1" applyFont="1" applyFill="1" applyBorder="1" applyAlignment="1" applyProtection="1">
      <alignment horizontal="center" vertical="center"/>
      <protection locked="0"/>
    </xf>
    <xf numFmtId="44" fontId="0" fillId="5" borderId="1" xfId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</xf>
    <xf numFmtId="44" fontId="21" fillId="0" borderId="4" xfId="1" applyFont="1" applyFill="1" applyBorder="1" applyAlignment="1" applyProtection="1">
      <alignment horizontal="center"/>
      <protection locked="0"/>
    </xf>
    <xf numFmtId="44" fontId="2" fillId="3" borderId="4" xfId="1" applyFont="1" applyFill="1" applyBorder="1" applyAlignment="1" applyProtection="1">
      <alignment wrapText="1"/>
      <protection locked="0"/>
    </xf>
    <xf numFmtId="0" fontId="6" fillId="3" borderId="4" xfId="0" applyNumberFormat="1" applyFont="1" applyFill="1" applyBorder="1" applyAlignment="1" applyProtection="1">
      <protection locked="0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44" fontId="0" fillId="4" borderId="4" xfId="1" applyFont="1" applyFill="1" applyBorder="1" applyAlignment="1" applyProtection="1">
      <alignment horizontal="center" vertical="center" wrapTex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0" fontId="22" fillId="4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4" xfId="0" applyFont="1" applyFill="1" applyBorder="1" applyAlignment="1" applyProtection="1">
      <alignment horizontal="center" vertical="center" wrapText="1"/>
      <protection locked="0"/>
    </xf>
    <xf numFmtId="164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1" xfId="0" applyNumberFormat="1" applyFont="1" applyFill="1" applyBorder="1" applyAlignment="1" applyProtection="1">
      <alignment horizontal="center" vertical="center"/>
      <protection locked="0"/>
    </xf>
    <xf numFmtId="0" fontId="0" fillId="6" borderId="4" xfId="0" applyFill="1" applyBorder="1" applyAlignment="1" applyProtection="1">
      <alignment horizontal="justify" vertical="top" wrapText="1"/>
      <protection locked="0"/>
    </xf>
    <xf numFmtId="0" fontId="0" fillId="6" borderId="4" xfId="0" applyFill="1" applyBorder="1" applyAlignment="1" applyProtection="1">
      <alignment horizontal="center" vertical="center" wrapText="1"/>
      <protection locked="0"/>
    </xf>
    <xf numFmtId="49" fontId="0" fillId="6" borderId="4" xfId="0" applyNumberForma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22" fillId="6" borderId="1" xfId="0" applyFont="1" applyFill="1" applyBorder="1" applyAlignment="1" applyProtection="1">
      <alignment horizontal="center" vertical="center" wrapText="1"/>
      <protection locked="0"/>
    </xf>
    <xf numFmtId="44" fontId="0" fillId="6" borderId="1" xfId="1" applyFont="1" applyFill="1" applyBorder="1" applyAlignment="1" applyProtection="1">
      <alignment horizontal="center" vertical="center" wrapText="1"/>
      <protection locked="0"/>
    </xf>
    <xf numFmtId="164" fontId="21" fillId="0" borderId="1" xfId="0" applyNumberFormat="1" applyFont="1" applyFill="1" applyBorder="1" applyAlignment="1" applyProtection="1">
      <alignment horizontal="center" vertical="center"/>
      <protection locked="0"/>
    </xf>
    <xf numFmtId="164" fontId="21" fillId="4" borderId="1" xfId="0" applyNumberFormat="1" applyFont="1" applyFill="1" applyBorder="1" applyAlignment="1" applyProtection="1">
      <alignment horizontal="center" vertical="center"/>
      <protection locked="0"/>
    </xf>
    <xf numFmtId="164" fontId="15" fillId="6" borderId="3" xfId="0" applyNumberFormat="1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 applyProtection="1">
      <alignment horizontal="center" vertical="center" wrapText="1"/>
      <protection locked="0"/>
    </xf>
    <xf numFmtId="166" fontId="20" fillId="6" borderId="4" xfId="0" applyNumberFormat="1" applyFont="1" applyFill="1" applyBorder="1" applyAlignment="1" applyProtection="1">
      <alignment vertical="center"/>
      <protection locked="0"/>
    </xf>
    <xf numFmtId="164" fontId="15" fillId="6" borderId="2" xfId="0" applyNumberFormat="1" applyFont="1" applyFill="1" applyBorder="1" applyAlignment="1" applyProtection="1">
      <alignment horizontal="center" vertical="center"/>
      <protection locked="0"/>
    </xf>
    <xf numFmtId="164" fontId="21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5" fillId="6" borderId="4" xfId="0" applyNumberFormat="1" applyFont="1" applyFill="1" applyBorder="1" applyAlignment="1" applyProtection="1">
      <alignment horizontal="center" vertical="center"/>
      <protection locked="0"/>
    </xf>
    <xf numFmtId="0" fontId="0" fillId="6" borderId="2" xfId="0" applyFill="1" applyBorder="1" applyAlignment="1" applyProtection="1">
      <alignment horizontal="justify" vertical="top" wrapText="1"/>
      <protection locked="0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49" fontId="0" fillId="6" borderId="2" xfId="0" applyNumberFormat="1" applyFill="1" applyBorder="1" applyAlignment="1" applyProtection="1">
      <alignment horizontal="center" vertical="center" wrapText="1"/>
      <protection locked="0"/>
    </xf>
    <xf numFmtId="0" fontId="0" fillId="6" borderId="2" xfId="0" applyFill="1" applyBorder="1" applyAlignment="1" applyProtection="1">
      <alignment horizontal="center" vertical="center" wrapText="1"/>
      <protection locked="0"/>
    </xf>
    <xf numFmtId="164" fontId="3" fillId="6" borderId="4" xfId="0" applyNumberFormat="1" applyFont="1" applyFill="1" applyBorder="1" applyAlignment="1" applyProtection="1">
      <alignment horizontal="center" vertical="center"/>
      <protection locked="0"/>
    </xf>
    <xf numFmtId="0" fontId="0" fillId="6" borderId="4" xfId="0" applyFont="1" applyFill="1" applyBorder="1" applyAlignment="1" applyProtection="1">
      <alignment horizontal="justify" vertical="center" wrapText="1"/>
      <protection locked="0"/>
    </xf>
    <xf numFmtId="0" fontId="6" fillId="6" borderId="4" xfId="0" applyFont="1" applyFill="1" applyBorder="1" applyAlignment="1" applyProtection="1">
      <alignment horizontal="center" vertical="center" wrapText="1"/>
      <protection locked="0"/>
    </xf>
    <xf numFmtId="44" fontId="3" fillId="6" borderId="4" xfId="1" applyFont="1" applyFill="1" applyBorder="1" applyAlignment="1" applyProtection="1">
      <alignment horizontal="center"/>
      <protection locked="0"/>
    </xf>
    <xf numFmtId="0" fontId="22" fillId="6" borderId="4" xfId="0" applyFont="1" applyFill="1" applyBorder="1" applyAlignment="1" applyProtection="1">
      <alignment horizontal="center" vertical="center" wrapText="1"/>
      <protection locked="0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justify" vertical="top" wrapText="1"/>
      <protection locked="0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0" fontId="0" fillId="5" borderId="4" xfId="0" applyFill="1" applyBorder="1" applyAlignment="1" applyProtection="1">
      <alignment horizontal="center" vertical="center" wrapText="1"/>
      <protection locked="0"/>
    </xf>
    <xf numFmtId="49" fontId="0" fillId="5" borderId="4" xfId="0" applyNumberForma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22" fillId="5" borderId="1" xfId="0" applyFont="1" applyFill="1" applyBorder="1" applyAlignment="1" applyProtection="1">
      <alignment horizontal="center" vertical="center" wrapText="1"/>
      <protection locked="0"/>
    </xf>
    <xf numFmtId="0" fontId="16" fillId="5" borderId="4" xfId="0" applyFont="1" applyFill="1" applyBorder="1" applyAlignment="1" applyProtection="1">
      <alignment horizontal="center" vertical="center" wrapText="1"/>
      <protection locked="0"/>
    </xf>
    <xf numFmtId="166" fontId="20" fillId="5" borderId="4" xfId="0" applyNumberFormat="1" applyFont="1" applyFill="1" applyBorder="1" applyAlignment="1" applyProtection="1">
      <alignment vertical="center"/>
      <protection locked="0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  <protection locked="0"/>
    </xf>
    <xf numFmtId="0" fontId="22" fillId="5" borderId="4" xfId="0" applyFont="1" applyFill="1" applyBorder="1" applyAlignment="1" applyProtection="1">
      <alignment horizontal="center" vertical="center" wrapText="1"/>
      <protection locked="0"/>
    </xf>
    <xf numFmtId="44" fontId="0" fillId="5" borderId="4" xfId="1" applyFont="1" applyFill="1" applyBorder="1" applyAlignment="1" applyProtection="1">
      <alignment horizontal="center" vertical="center" wrapText="1"/>
      <protection locked="0"/>
    </xf>
    <xf numFmtId="164" fontId="15" fillId="5" borderId="4" xfId="0" applyNumberFormat="1" applyFont="1" applyFill="1" applyBorder="1" applyAlignment="1" applyProtection="1">
      <alignment horizontal="center" vertical="center"/>
      <protection locked="0"/>
    </xf>
    <xf numFmtId="164" fontId="21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21" fillId="4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5" borderId="4" xfId="0" applyNumberFormat="1" applyFont="1" applyFill="1" applyBorder="1" applyAlignment="1" applyProtection="1">
      <alignment horizontal="center" vertical="center"/>
      <protection locked="0"/>
    </xf>
    <xf numFmtId="164" fontId="3" fillId="4" borderId="4" xfId="0" applyNumberFormat="1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166" fontId="20" fillId="4" borderId="4" xfId="0" applyNumberFormat="1" applyFont="1" applyFill="1" applyBorder="1" applyAlignment="1" applyProtection="1">
      <alignment horizontal="center" vertical="center"/>
      <protection locked="0"/>
    </xf>
    <xf numFmtId="0" fontId="20" fillId="4" borderId="4" xfId="0" applyFont="1" applyFill="1" applyBorder="1" applyAlignment="1" applyProtection="1">
      <alignment horizontal="center" vertical="center"/>
      <protection locked="0"/>
    </xf>
    <xf numFmtId="166" fontId="20" fillId="0" borderId="4" xfId="0" applyNumberFormat="1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166" fontId="20" fillId="4" borderId="2" xfId="0" applyNumberFormat="1" applyFont="1" applyFill="1" applyBorder="1" applyAlignment="1" applyProtection="1">
      <alignment horizontal="center" vertical="center"/>
      <protection locked="0"/>
    </xf>
    <xf numFmtId="0" fontId="20" fillId="4" borderId="3" xfId="0" applyFont="1" applyFill="1" applyBorder="1" applyAlignment="1" applyProtection="1">
      <alignment horizontal="center" vertical="center"/>
      <protection locked="0"/>
    </xf>
    <xf numFmtId="166" fontId="20" fillId="4" borderId="3" xfId="0" applyNumberFormat="1" applyFont="1" applyFill="1" applyBorder="1" applyAlignment="1" applyProtection="1">
      <alignment horizontal="center" vertical="center"/>
      <protection locked="0"/>
    </xf>
    <xf numFmtId="164" fontId="1" fillId="3" borderId="4" xfId="0" applyNumberFormat="1" applyFont="1" applyFill="1" applyBorder="1" applyAlignment="1" applyProtection="1">
      <alignment horizontal="center" vertical="center"/>
      <protection locked="0"/>
    </xf>
    <xf numFmtId="165" fontId="19" fillId="3" borderId="4" xfId="0" applyNumberFormat="1" applyFont="1" applyFill="1" applyBorder="1" applyAlignment="1" applyProtection="1">
      <alignment horizontal="center" vertical="center" wrapText="1"/>
      <protection locked="0"/>
    </xf>
    <xf numFmtId="165" fontId="19" fillId="3" borderId="4" xfId="0" applyNumberFormat="1" applyFont="1" applyFill="1" applyBorder="1" applyAlignment="1" applyProtection="1">
      <alignment horizontal="center" vertical="center"/>
      <protection locked="0"/>
    </xf>
    <xf numFmtId="165" fontId="8" fillId="3" borderId="4" xfId="0" applyNumberFormat="1" applyFont="1" applyFill="1" applyBorder="1" applyAlignment="1" applyProtection="1">
      <alignment horizontal="center" vertical="center"/>
      <protection locked="0"/>
    </xf>
    <xf numFmtId="44" fontId="2" fillId="3" borderId="4" xfId="1" applyFont="1" applyFill="1" applyBorder="1" applyAlignment="1" applyProtection="1">
      <alignment horizontal="center" vertical="center" wrapText="1"/>
      <protection locked="0"/>
    </xf>
    <xf numFmtId="0" fontId="20" fillId="3" borderId="4" xfId="0" applyFont="1" applyFill="1" applyBorder="1" applyAlignment="1" applyProtection="1">
      <alignment horizontal="center" vertical="center" wrapText="1"/>
      <protection locked="0"/>
    </xf>
    <xf numFmtId="165" fontId="8" fillId="3" borderId="4" xfId="0" applyNumberFormat="1" applyFont="1" applyFill="1" applyBorder="1" applyAlignment="1" applyProtection="1">
      <alignment horizontal="center" vertical="center" wrapText="1"/>
      <protection locked="0"/>
    </xf>
    <xf numFmtId="166" fontId="20" fillId="0" borderId="2" xfId="0" applyNumberFormat="1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2" xfId="0" applyNumberFormat="1" applyFont="1" applyFill="1" applyBorder="1" applyAlignment="1" applyProtection="1">
      <alignment horizontal="center" vertical="center"/>
      <protection locked="0"/>
    </xf>
    <xf numFmtId="164" fontId="15" fillId="4" borderId="5" xfId="0" applyNumberFormat="1" applyFont="1" applyFill="1" applyBorder="1" applyAlignment="1" applyProtection="1">
      <alignment horizontal="center" vertical="center"/>
      <protection locked="0"/>
    </xf>
    <xf numFmtId="164" fontId="15" fillId="4" borderId="3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Fill="1" applyBorder="1" applyAlignment="1" applyProtection="1">
      <alignment horizontal="center" vertical="center"/>
      <protection locked="0"/>
    </xf>
    <xf numFmtId="164" fontId="15" fillId="0" borderId="3" xfId="0" applyNumberFormat="1" applyFont="1" applyFill="1" applyBorder="1" applyAlignment="1" applyProtection="1">
      <alignment horizontal="center" vertical="center"/>
      <protection locked="0"/>
    </xf>
    <xf numFmtId="164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4" borderId="2" xfId="0" applyFont="1" applyFill="1" applyBorder="1" applyAlignment="1" applyProtection="1">
      <alignment horizontal="center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164" fontId="15" fillId="6" borderId="2" xfId="0" applyNumberFormat="1" applyFont="1" applyFill="1" applyBorder="1" applyAlignment="1" applyProtection="1">
      <alignment horizontal="center" vertical="center"/>
      <protection locked="0"/>
    </xf>
    <xf numFmtId="164" fontId="15" fillId="6" borderId="5" xfId="0" applyNumberFormat="1" applyFont="1" applyFill="1" applyBorder="1" applyAlignment="1" applyProtection="1">
      <alignment horizontal="center" vertical="center"/>
      <protection locked="0"/>
    </xf>
    <xf numFmtId="164" fontId="15" fillId="6" borderId="3" xfId="0" applyNumberFormat="1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166" fontId="20" fillId="6" borderId="2" xfId="0" applyNumberFormat="1" applyFont="1" applyFill="1" applyBorder="1" applyAlignment="1" applyProtection="1">
      <alignment horizontal="center" vertical="center"/>
      <protection locked="0"/>
    </xf>
    <xf numFmtId="0" fontId="20" fillId="6" borderId="5" xfId="0" applyFont="1" applyFill="1" applyBorder="1" applyAlignment="1" applyProtection="1">
      <alignment horizontal="center" vertical="center"/>
      <protection locked="0"/>
    </xf>
    <xf numFmtId="0" fontId="20" fillId="6" borderId="3" xfId="0" applyFont="1" applyFill="1" applyBorder="1" applyAlignment="1" applyProtection="1">
      <alignment horizontal="center" vertical="center"/>
      <protection locked="0"/>
    </xf>
    <xf numFmtId="164" fontId="21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21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" xfId="0" applyNumberFormat="1" applyFont="1" applyFill="1" applyBorder="1" applyAlignment="1" applyProtection="1">
      <alignment horizontal="center" vertical="center"/>
      <protection locked="0"/>
    </xf>
    <xf numFmtId="164" fontId="3" fillId="6" borderId="5" xfId="0" applyNumberFormat="1" applyFont="1" applyFill="1" applyBorder="1" applyAlignment="1" applyProtection="1">
      <alignment horizontal="center" vertical="center"/>
      <protection locked="0"/>
    </xf>
    <xf numFmtId="164" fontId="3" fillId="6" borderId="3" xfId="0" applyNumberFormat="1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 wrapText="1"/>
      <protection locked="0"/>
    </xf>
    <xf numFmtId="166" fontId="20" fillId="6" borderId="4" xfId="0" applyNumberFormat="1" applyFont="1" applyFill="1" applyBorder="1" applyAlignment="1" applyProtection="1">
      <alignment horizontal="center" vertical="center"/>
      <protection locked="0"/>
    </xf>
    <xf numFmtId="0" fontId="20" fillId="6" borderId="4" xfId="0" applyFont="1" applyFill="1" applyBorder="1" applyAlignment="1" applyProtection="1">
      <alignment horizontal="center" vertical="center"/>
      <protection locked="0"/>
    </xf>
    <xf numFmtId="164" fontId="21" fillId="6" borderId="2" xfId="0" applyNumberFormat="1" applyFont="1" applyFill="1" applyBorder="1" applyAlignment="1" applyProtection="1">
      <alignment horizontal="center" vertical="center" wrapText="1"/>
      <protection locked="0"/>
    </xf>
    <xf numFmtId="164" fontId="21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2" xfId="0" applyNumberFormat="1" applyFont="1" applyFill="1" applyBorder="1" applyAlignment="1" applyProtection="1">
      <alignment horizontal="center" vertical="center"/>
      <protection locked="0"/>
    </xf>
    <xf numFmtId="164" fontId="1" fillId="3" borderId="3" xfId="0" applyNumberFormat="1" applyFont="1" applyFill="1" applyBorder="1" applyAlignment="1" applyProtection="1">
      <alignment horizontal="center" vertical="center"/>
      <protection locked="0"/>
    </xf>
    <xf numFmtId="164" fontId="21" fillId="4" borderId="5" xfId="0" applyNumberFormat="1" applyFont="1" applyFill="1" applyBorder="1" applyAlignment="1" applyProtection="1">
      <alignment horizontal="center" vertical="center" wrapText="1"/>
      <protection locked="0"/>
    </xf>
    <xf numFmtId="165" fontId="8" fillId="3" borderId="2" xfId="0" applyNumberFormat="1" applyFont="1" applyFill="1" applyBorder="1" applyAlignment="1" applyProtection="1">
      <alignment horizontal="center" vertical="center"/>
      <protection locked="0"/>
    </xf>
    <xf numFmtId="165" fontId="8" fillId="3" borderId="3" xfId="0" applyNumberFormat="1" applyFont="1" applyFill="1" applyBorder="1" applyAlignment="1" applyProtection="1">
      <alignment horizontal="center" vertical="center"/>
      <protection locked="0"/>
    </xf>
    <xf numFmtId="164" fontId="15" fillId="4" borderId="4" xfId="0" applyNumberFormat="1" applyFont="1" applyFill="1" applyBorder="1" applyAlignment="1" applyProtection="1">
      <alignment horizontal="center" vertical="center"/>
      <protection locked="0"/>
    </xf>
    <xf numFmtId="164" fontId="15" fillId="6" borderId="4" xfId="0" applyNumberFormat="1" applyFont="1" applyFill="1" applyBorder="1" applyAlignment="1" applyProtection="1">
      <alignment horizontal="center" vertical="center"/>
      <protection locked="0"/>
    </xf>
    <xf numFmtId="164" fontId="15" fillId="5" borderId="4" xfId="0" applyNumberFormat="1" applyFont="1" applyFill="1" applyBorder="1" applyAlignment="1" applyProtection="1">
      <alignment horizontal="center" vertical="center"/>
      <protection locked="0"/>
    </xf>
    <xf numFmtId="0" fontId="16" fillId="5" borderId="4" xfId="0" applyFont="1" applyFill="1" applyBorder="1" applyAlignment="1" applyProtection="1">
      <alignment horizontal="center" vertical="center" wrapText="1"/>
      <protection locked="0"/>
    </xf>
    <xf numFmtId="164" fontId="21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21" fillId="5" borderId="5" xfId="0" applyNumberFormat="1" applyFont="1" applyFill="1" applyBorder="1" applyAlignment="1" applyProtection="1">
      <alignment horizontal="center" vertical="center" wrapText="1"/>
      <protection locked="0"/>
    </xf>
    <xf numFmtId="164" fontId="21" fillId="5" borderId="3" xfId="0" applyNumberFormat="1" applyFont="1" applyFill="1" applyBorder="1" applyAlignment="1" applyProtection="1">
      <alignment horizontal="center" vertical="center" wrapText="1"/>
      <protection locked="0"/>
    </xf>
    <xf numFmtId="166" fontId="20" fillId="5" borderId="4" xfId="0" applyNumberFormat="1" applyFont="1" applyFill="1" applyBorder="1" applyAlignment="1" applyProtection="1">
      <alignment horizontal="center" vertical="center"/>
      <protection locked="0"/>
    </xf>
    <xf numFmtId="0" fontId="20" fillId="5" borderId="4" xfId="0" applyFont="1" applyFill="1" applyBorder="1" applyAlignment="1" applyProtection="1">
      <alignment horizontal="center" vertical="center"/>
      <protection locked="0"/>
    </xf>
    <xf numFmtId="164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3" fillId="4" borderId="1" xfId="0" applyNumberFormat="1" applyFont="1" applyFill="1" applyBorder="1" applyAlignment="1" applyProtection="1">
      <alignment horizontal="center" vertical="center" wrapText="1"/>
      <protection locked="0"/>
    </xf>
  </cellXfs>
  <cellStyles count="10">
    <cellStyle name="Moeda" xfId="1" builtinId="4"/>
    <cellStyle name="Moeda 2" xfId="5" xr:uid="{F5E55774-6FDB-4A2E-BFFB-26EC891638B9}"/>
    <cellStyle name="Moeda 2 2" xfId="9" xr:uid="{2756F454-FAC7-4354-8C41-099A0CA36E39}"/>
    <cellStyle name="Moeda 3" xfId="3" xr:uid="{3E6C0866-4188-4068-9105-FD255C0053DD}"/>
    <cellStyle name="Moeda 3 2" xfId="8" xr:uid="{91512BA3-AAC1-410A-87A9-81061B40438A}"/>
    <cellStyle name="Moeda 4" xfId="2" xr:uid="{6240FFAC-76F0-499B-A30A-8FEEF0B76D29}"/>
    <cellStyle name="Moeda 4 2" xfId="7" xr:uid="{7CE97A8C-76F1-4F6E-9D7E-7F005F9BCD70}"/>
    <cellStyle name="Moeda 5" xfId="6" xr:uid="{D3847CF5-89EE-4C64-B60E-4A50A2BF67E8}"/>
    <cellStyle name="Normal" xfId="0" builtinId="0"/>
    <cellStyle name="Normal 2" xfId="4" xr:uid="{02789AE3-50FD-4FB4-AB6A-7F4EF4B7B29A}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0</xdr:row>
      <xdr:rowOff>116418</xdr:rowOff>
    </xdr:from>
    <xdr:to>
      <xdr:col>2</xdr:col>
      <xdr:colOff>365125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0</xdr:row>
      <xdr:rowOff>116418</xdr:rowOff>
    </xdr:from>
    <xdr:to>
      <xdr:col>2</xdr:col>
      <xdr:colOff>365125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295725B-DAAF-45E3-B375-6EAC8B8C387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267" y="116418"/>
          <a:ext cx="1223433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358511</xdr:colOff>
      <xdr:row>0</xdr:row>
      <xdr:rowOff>128324</xdr:rowOff>
    </xdr:from>
    <xdr:to>
      <xdr:col>2</xdr:col>
      <xdr:colOff>31750</xdr:colOff>
      <xdr:row>0</xdr:row>
      <xdr:rowOff>636324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3CCBAF6-E673-4DF1-8D7C-41BD98F7472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511" y="128324"/>
          <a:ext cx="1221052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T33"/>
  <sheetViews>
    <sheetView zoomScale="80" zoomScaleNormal="80" zoomScaleSheetLayoutView="100" zoomScalePageLayoutView="80" workbookViewId="0">
      <pane xSplit="2" ySplit="3" topLeftCell="D8" activePane="bottomRight" state="frozen"/>
      <selection pane="topRight" activeCell="C1" sqref="C1"/>
      <selection pane="bottomLeft" activeCell="A4" sqref="A4"/>
      <selection pane="bottomRight" activeCell="X8" sqref="X8"/>
    </sheetView>
  </sheetViews>
  <sheetFormatPr defaultRowHeight="17.25" x14ac:dyDescent="0.25"/>
  <cols>
    <col min="1" max="1" width="7.7109375" style="13" customWidth="1"/>
    <col min="2" max="2" width="15.5703125" style="13" customWidth="1"/>
    <col min="3" max="3" width="6.85546875" style="1" customWidth="1"/>
    <col min="4" max="4" width="67.28515625" style="14" customWidth="1"/>
    <col min="5" max="5" width="11.85546875" style="14" customWidth="1"/>
    <col min="6" max="6" width="11.28515625" style="14" customWidth="1"/>
    <col min="7" max="7" width="15.85546875" style="14" customWidth="1"/>
    <col min="8" max="8" width="23.28515625" style="14" customWidth="1"/>
    <col min="9" max="9" width="9.85546875" style="14" customWidth="1"/>
    <col min="10" max="10" width="9" style="14" customWidth="1"/>
    <col min="11" max="11" width="9.28515625" style="14" customWidth="1"/>
    <col min="12" max="13" width="8.7109375" style="14" customWidth="1"/>
    <col min="14" max="14" width="9.140625" style="14" customWidth="1"/>
    <col min="15" max="16" width="8.7109375" style="14" customWidth="1"/>
    <col min="17" max="17" width="9.7109375" style="14" customWidth="1"/>
    <col min="18" max="18" width="8.85546875" style="14" customWidth="1"/>
    <col min="19" max="19" width="9.28515625" style="14" customWidth="1"/>
    <col min="20" max="20" width="9" style="14" customWidth="1"/>
    <col min="21" max="21" width="9.140625" style="14" customWidth="1"/>
    <col min="22" max="22" width="12.28515625" style="14" customWidth="1"/>
    <col min="23" max="23" width="13.5703125" style="52" customWidth="1"/>
    <col min="24" max="24" width="14.5703125" style="52" customWidth="1"/>
    <col min="25" max="25" width="17.42578125" style="35" customWidth="1"/>
    <col min="26" max="16384" width="9.140625" style="1"/>
  </cols>
  <sheetData>
    <row r="1" spans="1:98" ht="55.5" customHeight="1" x14ac:dyDescent="0.25">
      <c r="A1" s="116" t="s">
        <v>99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</row>
    <row r="2" spans="1:98" s="2" customFormat="1" ht="31.15" customHeight="1" x14ac:dyDescent="0.25">
      <c r="A2" s="124" t="s">
        <v>4</v>
      </c>
      <c r="B2" s="124" t="s">
        <v>5</v>
      </c>
      <c r="C2" s="124" t="s">
        <v>0</v>
      </c>
      <c r="D2" s="127" t="s">
        <v>1</v>
      </c>
      <c r="E2" s="130" t="s">
        <v>6</v>
      </c>
      <c r="F2" s="130" t="s">
        <v>7</v>
      </c>
      <c r="G2" s="130" t="s">
        <v>2</v>
      </c>
      <c r="H2" s="127" t="s">
        <v>3</v>
      </c>
      <c r="I2" s="61" t="s">
        <v>8</v>
      </c>
      <c r="J2" s="61" t="s">
        <v>9</v>
      </c>
      <c r="K2" s="61" t="s">
        <v>10</v>
      </c>
      <c r="L2" s="61" t="s">
        <v>11</v>
      </c>
      <c r="M2" s="61" t="s">
        <v>12</v>
      </c>
      <c r="N2" s="61" t="s">
        <v>13</v>
      </c>
      <c r="O2" s="61" t="s">
        <v>14</v>
      </c>
      <c r="P2" s="61" t="s">
        <v>15</v>
      </c>
      <c r="Q2" s="61" t="s">
        <v>16</v>
      </c>
      <c r="R2" s="61" t="s">
        <v>17</v>
      </c>
      <c r="S2" s="61" t="s">
        <v>18</v>
      </c>
      <c r="T2" s="61" t="s">
        <v>19</v>
      </c>
      <c r="U2" s="61" t="s">
        <v>20</v>
      </c>
      <c r="V2" s="125" t="s">
        <v>50</v>
      </c>
      <c r="W2" s="128" t="s">
        <v>97</v>
      </c>
      <c r="X2" s="128" t="s">
        <v>98</v>
      </c>
      <c r="Y2" s="129" t="s">
        <v>96</v>
      </c>
    </row>
    <row r="3" spans="1:98" s="17" customFormat="1" ht="30" customHeight="1" x14ac:dyDescent="0.25">
      <c r="A3" s="124"/>
      <c r="B3" s="124"/>
      <c r="C3" s="124"/>
      <c r="D3" s="127"/>
      <c r="E3" s="130"/>
      <c r="F3" s="130"/>
      <c r="G3" s="130"/>
      <c r="H3" s="127"/>
      <c r="I3" s="62" t="s">
        <v>60</v>
      </c>
      <c r="J3" s="62" t="s">
        <v>61</v>
      </c>
      <c r="K3" s="62" t="s">
        <v>62</v>
      </c>
      <c r="L3" s="62" t="s">
        <v>63</v>
      </c>
      <c r="M3" s="62" t="s">
        <v>64</v>
      </c>
      <c r="N3" s="62" t="s">
        <v>65</v>
      </c>
      <c r="O3" s="62" t="s">
        <v>66</v>
      </c>
      <c r="P3" s="62" t="s">
        <v>67</v>
      </c>
      <c r="Q3" s="62" t="s">
        <v>68</v>
      </c>
      <c r="R3" s="62" t="s">
        <v>74</v>
      </c>
      <c r="S3" s="62" t="s">
        <v>69</v>
      </c>
      <c r="T3" s="62" t="s">
        <v>70</v>
      </c>
      <c r="U3" s="62" t="s">
        <v>75</v>
      </c>
      <c r="V3" s="126"/>
      <c r="W3" s="128"/>
      <c r="X3" s="128"/>
      <c r="Y3" s="129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</row>
    <row r="4" spans="1:98" ht="255" x14ac:dyDescent="0.25">
      <c r="A4" s="136">
        <v>1</v>
      </c>
      <c r="B4" s="135" t="s">
        <v>95</v>
      </c>
      <c r="C4" s="24">
        <v>1</v>
      </c>
      <c r="D4" s="25" t="s">
        <v>21</v>
      </c>
      <c r="E4" s="30" t="s">
        <v>29</v>
      </c>
      <c r="F4" s="31" t="s">
        <v>30</v>
      </c>
      <c r="G4" s="30" t="s">
        <v>31</v>
      </c>
      <c r="H4" s="30" t="s">
        <v>32</v>
      </c>
      <c r="I4" s="63">
        <v>2600</v>
      </c>
      <c r="J4" s="63">
        <v>710</v>
      </c>
      <c r="K4" s="63">
        <v>1200</v>
      </c>
      <c r="L4" s="63">
        <v>0</v>
      </c>
      <c r="M4" s="63">
        <v>0</v>
      </c>
      <c r="N4" s="63">
        <v>420</v>
      </c>
      <c r="O4" s="63">
        <v>600</v>
      </c>
      <c r="P4" s="63">
        <v>500</v>
      </c>
      <c r="Q4" s="63">
        <v>0</v>
      </c>
      <c r="R4" s="63">
        <v>0</v>
      </c>
      <c r="S4" s="63">
        <v>650</v>
      </c>
      <c r="T4" s="63">
        <v>206</v>
      </c>
      <c r="U4" s="64">
        <v>0</v>
      </c>
      <c r="V4" s="66">
        <f t="shared" ref="V4:V32" si="0">SUM(I4:U4)</f>
        <v>6886</v>
      </c>
      <c r="W4" s="65">
        <v>12.59</v>
      </c>
      <c r="X4" s="65">
        <f>V4*W4</f>
        <v>86694.74</v>
      </c>
      <c r="Y4" s="117">
        <f>SUM(X4:X6)</f>
        <v>128333.77000000002</v>
      </c>
    </row>
    <row r="5" spans="1:98" ht="252" customHeight="1" x14ac:dyDescent="0.25">
      <c r="A5" s="137"/>
      <c r="B5" s="135"/>
      <c r="C5" s="24">
        <v>2</v>
      </c>
      <c r="D5" s="25" t="s">
        <v>22</v>
      </c>
      <c r="E5" s="30" t="s">
        <v>33</v>
      </c>
      <c r="F5" s="31" t="s">
        <v>30</v>
      </c>
      <c r="G5" s="30" t="s">
        <v>34</v>
      </c>
      <c r="H5" s="30" t="s">
        <v>32</v>
      </c>
      <c r="I5" s="32">
        <v>700</v>
      </c>
      <c r="J5" s="32">
        <v>70</v>
      </c>
      <c r="K5" s="32">
        <v>400</v>
      </c>
      <c r="L5" s="32">
        <v>0</v>
      </c>
      <c r="M5" s="32">
        <v>0</v>
      </c>
      <c r="N5" s="32">
        <v>120</v>
      </c>
      <c r="O5" s="32">
        <v>1100</v>
      </c>
      <c r="P5" s="32">
        <v>65</v>
      </c>
      <c r="Q5" s="32">
        <v>0</v>
      </c>
      <c r="R5" s="32">
        <v>22</v>
      </c>
      <c r="S5" s="32">
        <v>120</v>
      </c>
      <c r="T5" s="32">
        <v>180</v>
      </c>
      <c r="U5" s="33">
        <v>0</v>
      </c>
      <c r="V5" s="67">
        <f t="shared" si="0"/>
        <v>2777</v>
      </c>
      <c r="W5" s="49">
        <v>14.31</v>
      </c>
      <c r="X5" s="49">
        <f>V5*W5</f>
        <v>39738.870000000003</v>
      </c>
      <c r="Y5" s="118"/>
    </row>
    <row r="6" spans="1:98" ht="258.75" customHeight="1" x14ac:dyDescent="0.25">
      <c r="A6" s="138"/>
      <c r="B6" s="135"/>
      <c r="C6" s="24">
        <v>3</v>
      </c>
      <c r="D6" s="25" t="s">
        <v>23</v>
      </c>
      <c r="E6" s="30" t="s">
        <v>35</v>
      </c>
      <c r="F6" s="31" t="s">
        <v>30</v>
      </c>
      <c r="G6" s="30" t="s">
        <v>36</v>
      </c>
      <c r="H6" s="30" t="s">
        <v>32</v>
      </c>
      <c r="I6" s="32">
        <v>40</v>
      </c>
      <c r="J6" s="32">
        <v>10</v>
      </c>
      <c r="K6" s="32">
        <v>0</v>
      </c>
      <c r="L6" s="32">
        <v>0</v>
      </c>
      <c r="M6" s="32">
        <v>0</v>
      </c>
      <c r="N6" s="32">
        <v>6</v>
      </c>
      <c r="O6" s="32">
        <v>0</v>
      </c>
      <c r="P6" s="32">
        <v>0</v>
      </c>
      <c r="Q6" s="32">
        <v>0</v>
      </c>
      <c r="R6" s="32">
        <v>0</v>
      </c>
      <c r="S6" s="32">
        <v>8</v>
      </c>
      <c r="T6" s="32">
        <v>0</v>
      </c>
      <c r="U6" s="33">
        <v>0</v>
      </c>
      <c r="V6" s="67">
        <f t="shared" si="0"/>
        <v>64</v>
      </c>
      <c r="W6" s="49">
        <v>29.69</v>
      </c>
      <c r="X6" s="49">
        <f t="shared" ref="X6:X32" si="1">V6*W6</f>
        <v>1900.16</v>
      </c>
      <c r="Y6" s="118"/>
    </row>
    <row r="7" spans="1:98" ht="294" customHeight="1" x14ac:dyDescent="0.25">
      <c r="A7" s="140">
        <v>2</v>
      </c>
      <c r="B7" s="139" t="s">
        <v>48</v>
      </c>
      <c r="C7" s="3">
        <v>4</v>
      </c>
      <c r="D7" s="4" t="s">
        <v>77</v>
      </c>
      <c r="E7" s="5" t="s">
        <v>29</v>
      </c>
      <c r="F7" s="42" t="s">
        <v>30</v>
      </c>
      <c r="G7" s="5" t="s">
        <v>31</v>
      </c>
      <c r="H7" s="5" t="s">
        <v>32</v>
      </c>
      <c r="I7" s="15">
        <v>0</v>
      </c>
      <c r="J7" s="15">
        <v>0</v>
      </c>
      <c r="K7" s="15">
        <v>0</v>
      </c>
      <c r="L7" s="15">
        <v>1225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6">
        <v>0</v>
      </c>
      <c r="V7" s="68">
        <f t="shared" si="0"/>
        <v>1225</v>
      </c>
      <c r="W7" s="50">
        <v>15.23</v>
      </c>
      <c r="X7" s="58">
        <f t="shared" si="1"/>
        <v>18656.75</v>
      </c>
      <c r="Y7" s="119">
        <f>SUM(X7:X8)</f>
        <v>19981.55</v>
      </c>
    </row>
    <row r="8" spans="1:98" ht="245.25" customHeight="1" x14ac:dyDescent="0.25">
      <c r="A8" s="141"/>
      <c r="B8" s="139"/>
      <c r="C8" s="3">
        <v>5</v>
      </c>
      <c r="D8" s="4" t="s">
        <v>76</v>
      </c>
      <c r="E8" s="5" t="s">
        <v>33</v>
      </c>
      <c r="F8" s="42" t="s">
        <v>30</v>
      </c>
      <c r="G8" s="5" t="s">
        <v>34</v>
      </c>
      <c r="H8" s="5" t="s">
        <v>32</v>
      </c>
      <c r="I8" s="15">
        <v>0</v>
      </c>
      <c r="J8" s="15">
        <v>0</v>
      </c>
      <c r="K8" s="15">
        <v>0</v>
      </c>
      <c r="L8" s="15">
        <v>96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6">
        <v>0</v>
      </c>
      <c r="V8" s="68">
        <f t="shared" si="0"/>
        <v>96</v>
      </c>
      <c r="W8" s="50">
        <v>13.8</v>
      </c>
      <c r="X8" s="58">
        <f t="shared" si="1"/>
        <v>1324.8000000000002</v>
      </c>
      <c r="Y8" s="120"/>
    </row>
    <row r="9" spans="1:98" ht="306.75" customHeight="1" x14ac:dyDescent="0.25">
      <c r="A9" s="136">
        <v>3</v>
      </c>
      <c r="B9" s="135" t="s">
        <v>46</v>
      </c>
      <c r="C9" s="24">
        <v>6</v>
      </c>
      <c r="D9" s="25" t="s">
        <v>24</v>
      </c>
      <c r="E9" s="30" t="s">
        <v>29</v>
      </c>
      <c r="F9" s="31" t="s">
        <v>30</v>
      </c>
      <c r="G9" s="30" t="s">
        <v>31</v>
      </c>
      <c r="H9" s="30" t="s">
        <v>32</v>
      </c>
      <c r="I9" s="32">
        <v>0</v>
      </c>
      <c r="J9" s="32">
        <v>0</v>
      </c>
      <c r="K9" s="32">
        <v>0</v>
      </c>
      <c r="L9" s="32">
        <v>0</v>
      </c>
      <c r="M9" s="32">
        <v>2900</v>
      </c>
      <c r="N9" s="32">
        <v>0</v>
      </c>
      <c r="O9" s="32">
        <v>0</v>
      </c>
      <c r="P9" s="32">
        <v>0</v>
      </c>
      <c r="Q9" s="32">
        <v>600</v>
      </c>
      <c r="R9" s="32">
        <v>0</v>
      </c>
      <c r="S9" s="32">
        <v>0</v>
      </c>
      <c r="T9" s="32">
        <v>0</v>
      </c>
      <c r="U9" s="33">
        <v>0</v>
      </c>
      <c r="V9" s="67">
        <f t="shared" si="0"/>
        <v>3500</v>
      </c>
      <c r="W9" s="49">
        <v>16.670000000000002</v>
      </c>
      <c r="X9" s="49">
        <f t="shared" si="1"/>
        <v>58345.000000000007</v>
      </c>
      <c r="Y9" s="121">
        <f>SUM(X9:X10)</f>
        <v>65853.700000000012</v>
      </c>
    </row>
    <row r="10" spans="1:98" ht="237.75" customHeight="1" x14ac:dyDescent="0.25">
      <c r="A10" s="138"/>
      <c r="B10" s="135"/>
      <c r="C10" s="24">
        <v>7</v>
      </c>
      <c r="D10" s="25" t="s">
        <v>25</v>
      </c>
      <c r="E10" s="30" t="s">
        <v>33</v>
      </c>
      <c r="F10" s="31" t="s">
        <v>30</v>
      </c>
      <c r="G10" s="30" t="s">
        <v>34</v>
      </c>
      <c r="H10" s="30" t="s">
        <v>32</v>
      </c>
      <c r="I10" s="32">
        <v>0</v>
      </c>
      <c r="J10" s="32">
        <v>0</v>
      </c>
      <c r="K10" s="32">
        <v>0</v>
      </c>
      <c r="L10" s="32">
        <v>0</v>
      </c>
      <c r="M10" s="32">
        <v>500</v>
      </c>
      <c r="N10" s="32">
        <v>0</v>
      </c>
      <c r="O10" s="32">
        <v>0</v>
      </c>
      <c r="P10" s="32">
        <v>0</v>
      </c>
      <c r="Q10" s="32">
        <v>15</v>
      </c>
      <c r="R10" s="32">
        <v>0</v>
      </c>
      <c r="S10" s="32">
        <v>0</v>
      </c>
      <c r="T10" s="32">
        <v>0</v>
      </c>
      <c r="U10" s="33">
        <v>0</v>
      </c>
      <c r="V10" s="67">
        <f t="shared" si="0"/>
        <v>515</v>
      </c>
      <c r="W10" s="49">
        <v>14.58</v>
      </c>
      <c r="X10" s="49">
        <f t="shared" si="1"/>
        <v>7508.7</v>
      </c>
      <c r="Y10" s="122"/>
    </row>
    <row r="11" spans="1:98" ht="390" customHeight="1" x14ac:dyDescent="0.25">
      <c r="A11" s="20">
        <v>4</v>
      </c>
      <c r="B11" s="48" t="s">
        <v>49</v>
      </c>
      <c r="C11" s="3">
        <v>8</v>
      </c>
      <c r="D11" s="4" t="s">
        <v>78</v>
      </c>
      <c r="E11" s="19" t="s">
        <v>37</v>
      </c>
      <c r="F11" s="42" t="s">
        <v>30</v>
      </c>
      <c r="G11" s="5" t="s">
        <v>38</v>
      </c>
      <c r="H11" s="5" t="s">
        <v>32</v>
      </c>
      <c r="I11" s="15">
        <v>1400</v>
      </c>
      <c r="J11" s="15">
        <v>440</v>
      </c>
      <c r="K11" s="15">
        <v>800</v>
      </c>
      <c r="L11" s="15">
        <v>0</v>
      </c>
      <c r="M11" s="15">
        <v>0</v>
      </c>
      <c r="N11" s="15">
        <v>360</v>
      </c>
      <c r="O11" s="15">
        <v>50</v>
      </c>
      <c r="P11" s="15">
        <v>850</v>
      </c>
      <c r="Q11" s="15">
        <v>0</v>
      </c>
      <c r="R11" s="15">
        <v>224</v>
      </c>
      <c r="S11" s="15">
        <v>450</v>
      </c>
      <c r="T11" s="15">
        <v>425</v>
      </c>
      <c r="U11" s="6">
        <v>0</v>
      </c>
      <c r="V11" s="68">
        <f t="shared" si="0"/>
        <v>4999</v>
      </c>
      <c r="W11" s="50">
        <v>27.59</v>
      </c>
      <c r="X11" s="58">
        <f t="shared" si="1"/>
        <v>137922.41</v>
      </c>
      <c r="Y11" s="36">
        <v>137922.41</v>
      </c>
    </row>
    <row r="12" spans="1:98" s="2" customFormat="1" ht="327.75" customHeight="1" x14ac:dyDescent="0.25">
      <c r="A12" s="29">
        <v>5</v>
      </c>
      <c r="B12" s="47" t="s">
        <v>48</v>
      </c>
      <c r="C12" s="24">
        <v>9</v>
      </c>
      <c r="D12" s="25" t="s">
        <v>79</v>
      </c>
      <c r="E12" s="34" t="s">
        <v>37</v>
      </c>
      <c r="F12" s="31" t="s">
        <v>30</v>
      </c>
      <c r="G12" s="30" t="s">
        <v>38</v>
      </c>
      <c r="H12" s="30" t="s">
        <v>32</v>
      </c>
      <c r="I12" s="32">
        <v>0</v>
      </c>
      <c r="J12" s="32">
        <v>0</v>
      </c>
      <c r="K12" s="32">
        <v>0</v>
      </c>
      <c r="L12" s="32">
        <v>1250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3">
        <v>0</v>
      </c>
      <c r="V12" s="67">
        <f t="shared" si="0"/>
        <v>1250</v>
      </c>
      <c r="W12" s="49">
        <v>26.9</v>
      </c>
      <c r="X12" s="49">
        <f t="shared" si="1"/>
        <v>33625</v>
      </c>
      <c r="Y12" s="37">
        <v>33625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</row>
    <row r="13" spans="1:98" ht="366.75" customHeight="1" x14ac:dyDescent="0.25">
      <c r="A13" s="20">
        <v>6</v>
      </c>
      <c r="B13" s="48" t="s">
        <v>46</v>
      </c>
      <c r="C13" s="3">
        <v>10</v>
      </c>
      <c r="D13" s="4" t="s">
        <v>80</v>
      </c>
      <c r="E13" s="19" t="s">
        <v>37</v>
      </c>
      <c r="F13" s="42" t="s">
        <v>30</v>
      </c>
      <c r="G13" s="5" t="s">
        <v>38</v>
      </c>
      <c r="H13" s="5" t="s">
        <v>32</v>
      </c>
      <c r="I13" s="15">
        <v>0</v>
      </c>
      <c r="J13" s="15">
        <v>0</v>
      </c>
      <c r="K13" s="15">
        <v>0</v>
      </c>
      <c r="L13" s="15">
        <v>0</v>
      </c>
      <c r="M13" s="15">
        <v>1325</v>
      </c>
      <c r="N13" s="15">
        <v>0</v>
      </c>
      <c r="O13" s="15">
        <v>0</v>
      </c>
      <c r="P13" s="15">
        <v>0</v>
      </c>
      <c r="Q13" s="15">
        <v>360</v>
      </c>
      <c r="R13" s="15">
        <v>0</v>
      </c>
      <c r="S13" s="15">
        <v>0</v>
      </c>
      <c r="T13" s="15">
        <v>0</v>
      </c>
      <c r="U13" s="6">
        <v>0</v>
      </c>
      <c r="V13" s="68">
        <f t="shared" si="0"/>
        <v>1685</v>
      </c>
      <c r="W13" s="50">
        <v>27.37</v>
      </c>
      <c r="X13" s="58">
        <f t="shared" si="1"/>
        <v>46118.450000000004</v>
      </c>
      <c r="Y13" s="36">
        <v>46118.45</v>
      </c>
    </row>
    <row r="14" spans="1:98" ht="104.25" customHeight="1" x14ac:dyDescent="0.25">
      <c r="A14" s="26">
        <v>7</v>
      </c>
      <c r="B14" s="47" t="s">
        <v>94</v>
      </c>
      <c r="C14" s="24">
        <v>11</v>
      </c>
      <c r="D14" s="25" t="s">
        <v>26</v>
      </c>
      <c r="E14" s="38" t="s">
        <v>39</v>
      </c>
      <c r="F14" s="30" t="s">
        <v>30</v>
      </c>
      <c r="G14" s="30" t="s">
        <v>40</v>
      </c>
      <c r="H14" s="30" t="s">
        <v>32</v>
      </c>
      <c r="I14" s="32">
        <v>700</v>
      </c>
      <c r="J14" s="32">
        <v>140</v>
      </c>
      <c r="K14" s="32">
        <v>280</v>
      </c>
      <c r="L14" s="32">
        <v>0</v>
      </c>
      <c r="M14" s="32">
        <v>0</v>
      </c>
      <c r="N14" s="32">
        <v>120</v>
      </c>
      <c r="O14" s="32">
        <v>5</v>
      </c>
      <c r="P14" s="32">
        <v>90</v>
      </c>
      <c r="Q14" s="32">
        <v>0</v>
      </c>
      <c r="R14" s="32">
        <v>100</v>
      </c>
      <c r="S14" s="32">
        <v>200</v>
      </c>
      <c r="T14" s="32">
        <v>144</v>
      </c>
      <c r="U14" s="33">
        <v>0</v>
      </c>
      <c r="V14" s="67">
        <f t="shared" si="0"/>
        <v>1779</v>
      </c>
      <c r="W14" s="49">
        <v>4.8600000000000003</v>
      </c>
      <c r="X14" s="49">
        <f t="shared" si="1"/>
        <v>8645.94</v>
      </c>
      <c r="Y14" s="37">
        <v>8645.94</v>
      </c>
    </row>
    <row r="15" spans="1:98" ht="73.5" customHeight="1" x14ac:dyDescent="0.25">
      <c r="A15" s="20">
        <v>8</v>
      </c>
      <c r="B15" s="48" t="s">
        <v>48</v>
      </c>
      <c r="C15" s="3">
        <v>12</v>
      </c>
      <c r="D15" s="4" t="s">
        <v>81</v>
      </c>
      <c r="E15" s="7" t="s">
        <v>39</v>
      </c>
      <c r="F15" s="5" t="s">
        <v>30</v>
      </c>
      <c r="G15" s="5" t="s">
        <v>40</v>
      </c>
      <c r="H15" s="5" t="s">
        <v>32</v>
      </c>
      <c r="I15" s="15">
        <v>0</v>
      </c>
      <c r="J15" s="15">
        <v>0</v>
      </c>
      <c r="K15" s="15">
        <v>0</v>
      </c>
      <c r="L15" s="15">
        <v>600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6">
        <v>0</v>
      </c>
      <c r="V15" s="68">
        <f t="shared" si="0"/>
        <v>600</v>
      </c>
      <c r="W15" s="50">
        <v>4.8499999999999996</v>
      </c>
      <c r="X15" s="58">
        <f t="shared" si="1"/>
        <v>2910</v>
      </c>
      <c r="Y15" s="36">
        <v>2910</v>
      </c>
    </row>
    <row r="16" spans="1:98" ht="69.75" customHeight="1" x14ac:dyDescent="0.25">
      <c r="A16" s="26">
        <v>9</v>
      </c>
      <c r="B16" s="47" t="s">
        <v>46</v>
      </c>
      <c r="C16" s="24">
        <v>13</v>
      </c>
      <c r="D16" s="25" t="s">
        <v>27</v>
      </c>
      <c r="E16" s="38" t="s">
        <v>39</v>
      </c>
      <c r="F16" s="31" t="s">
        <v>30</v>
      </c>
      <c r="G16" s="30" t="s">
        <v>41</v>
      </c>
      <c r="H16" s="30" t="s">
        <v>32</v>
      </c>
      <c r="I16" s="32">
        <v>0</v>
      </c>
      <c r="J16" s="32">
        <v>0</v>
      </c>
      <c r="K16" s="32">
        <v>0</v>
      </c>
      <c r="L16" s="32">
        <v>0</v>
      </c>
      <c r="M16" s="32">
        <v>500</v>
      </c>
      <c r="N16" s="32">
        <v>0</v>
      </c>
      <c r="O16" s="32">
        <v>0</v>
      </c>
      <c r="P16" s="32">
        <v>0</v>
      </c>
      <c r="Q16" s="32">
        <v>186</v>
      </c>
      <c r="R16" s="32">
        <v>0</v>
      </c>
      <c r="S16" s="32">
        <v>0</v>
      </c>
      <c r="T16" s="32">
        <v>0</v>
      </c>
      <c r="U16" s="33">
        <v>0</v>
      </c>
      <c r="V16" s="67">
        <f t="shared" si="0"/>
        <v>686</v>
      </c>
      <c r="W16" s="49">
        <v>5.01</v>
      </c>
      <c r="X16" s="49">
        <f t="shared" si="1"/>
        <v>3436.8599999999997</v>
      </c>
      <c r="Y16" s="37">
        <v>3436.86</v>
      </c>
    </row>
    <row r="17" spans="1:98" ht="84.75" customHeight="1" x14ac:dyDescent="0.25">
      <c r="A17" s="21">
        <v>10</v>
      </c>
      <c r="B17" s="48" t="s">
        <v>47</v>
      </c>
      <c r="C17" s="3">
        <v>14</v>
      </c>
      <c r="D17" s="4" t="s">
        <v>28</v>
      </c>
      <c r="E17" s="7" t="s">
        <v>42</v>
      </c>
      <c r="F17" s="42" t="s">
        <v>43</v>
      </c>
      <c r="G17" s="42" t="s">
        <v>44</v>
      </c>
      <c r="H17" s="5" t="s">
        <v>45</v>
      </c>
      <c r="I17" s="15">
        <v>0</v>
      </c>
      <c r="J17" s="15">
        <v>0</v>
      </c>
      <c r="K17" s="15">
        <v>2</v>
      </c>
      <c r="L17" s="15">
        <v>0</v>
      </c>
      <c r="M17" s="15">
        <v>0</v>
      </c>
      <c r="N17" s="15">
        <v>10</v>
      </c>
      <c r="O17" s="15">
        <v>0</v>
      </c>
      <c r="P17" s="15">
        <v>4</v>
      </c>
      <c r="Q17" s="15">
        <v>0</v>
      </c>
      <c r="R17" s="15">
        <v>0</v>
      </c>
      <c r="S17" s="15">
        <v>0</v>
      </c>
      <c r="T17" s="15">
        <v>0</v>
      </c>
      <c r="U17" s="6">
        <v>0</v>
      </c>
      <c r="V17" s="68">
        <f t="shared" si="0"/>
        <v>16</v>
      </c>
      <c r="W17" s="50">
        <v>145.08000000000001</v>
      </c>
      <c r="X17" s="58">
        <f t="shared" si="1"/>
        <v>2321.2800000000002</v>
      </c>
      <c r="Y17" s="36">
        <v>2321.2800000000002</v>
      </c>
    </row>
    <row r="18" spans="1:98" ht="77.25" customHeight="1" x14ac:dyDescent="0.25">
      <c r="A18" s="27">
        <v>11</v>
      </c>
      <c r="B18" s="47" t="s">
        <v>48</v>
      </c>
      <c r="C18" s="24">
        <v>15</v>
      </c>
      <c r="D18" s="25" t="s">
        <v>82</v>
      </c>
      <c r="E18" s="38" t="s">
        <v>42</v>
      </c>
      <c r="F18" s="31" t="s">
        <v>43</v>
      </c>
      <c r="G18" s="31" t="s">
        <v>44</v>
      </c>
      <c r="H18" s="30" t="s">
        <v>45</v>
      </c>
      <c r="I18" s="32">
        <v>0</v>
      </c>
      <c r="J18" s="32">
        <v>0</v>
      </c>
      <c r="K18" s="32">
        <v>0</v>
      </c>
      <c r="L18" s="32">
        <v>40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3">
        <v>0</v>
      </c>
      <c r="V18" s="67">
        <f t="shared" si="0"/>
        <v>40</v>
      </c>
      <c r="W18" s="49">
        <v>127.74</v>
      </c>
      <c r="X18" s="49">
        <f t="shared" si="1"/>
        <v>5109.5999999999995</v>
      </c>
      <c r="Y18" s="37">
        <v>5109.6000000000004</v>
      </c>
    </row>
    <row r="19" spans="1:98" ht="70.5" customHeight="1" x14ac:dyDescent="0.25">
      <c r="A19" s="23">
        <v>12</v>
      </c>
      <c r="B19" s="48" t="s">
        <v>46</v>
      </c>
      <c r="C19" s="3">
        <v>16</v>
      </c>
      <c r="D19" s="9" t="s">
        <v>83</v>
      </c>
      <c r="E19" s="10" t="s">
        <v>42</v>
      </c>
      <c r="F19" s="43" t="s">
        <v>43</v>
      </c>
      <c r="G19" s="43" t="s">
        <v>44</v>
      </c>
      <c r="H19" s="44" t="s">
        <v>45</v>
      </c>
      <c r="I19" s="15">
        <v>0</v>
      </c>
      <c r="J19" s="15">
        <v>0</v>
      </c>
      <c r="K19" s="15">
        <v>0</v>
      </c>
      <c r="L19" s="15">
        <v>0</v>
      </c>
      <c r="M19" s="15">
        <v>10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6">
        <v>0</v>
      </c>
      <c r="V19" s="68">
        <f t="shared" si="0"/>
        <v>10</v>
      </c>
      <c r="W19" s="50">
        <v>132.31</v>
      </c>
      <c r="X19" s="58">
        <f t="shared" si="1"/>
        <v>1323.1</v>
      </c>
      <c r="Y19" s="36">
        <v>1323.1</v>
      </c>
    </row>
    <row r="20" spans="1:98" ht="285.75" customHeight="1" x14ac:dyDescent="0.25">
      <c r="A20" s="136">
        <v>13</v>
      </c>
      <c r="B20" s="143" t="s">
        <v>20</v>
      </c>
      <c r="C20" s="24">
        <v>17</v>
      </c>
      <c r="D20" s="25" t="s">
        <v>71</v>
      </c>
      <c r="E20" s="39" t="s">
        <v>29</v>
      </c>
      <c r="F20" s="40" t="s">
        <v>30</v>
      </c>
      <c r="G20" s="39" t="s">
        <v>31</v>
      </c>
      <c r="H20" s="39" t="s">
        <v>32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3">
        <v>1500</v>
      </c>
      <c r="V20" s="67">
        <f t="shared" si="0"/>
        <v>1500</v>
      </c>
      <c r="W20" s="49">
        <v>15.31</v>
      </c>
      <c r="X20" s="49">
        <f t="shared" si="1"/>
        <v>22965</v>
      </c>
      <c r="Y20" s="121">
        <f>SUM(X20:X21)</f>
        <v>27565.200000000001</v>
      </c>
    </row>
    <row r="21" spans="1:98" ht="239.25" customHeight="1" x14ac:dyDescent="0.25">
      <c r="A21" s="138"/>
      <c r="B21" s="144"/>
      <c r="C21" s="24">
        <v>18</v>
      </c>
      <c r="D21" s="28" t="s">
        <v>72</v>
      </c>
      <c r="E21" s="39" t="s">
        <v>33</v>
      </c>
      <c r="F21" s="40" t="s">
        <v>30</v>
      </c>
      <c r="G21" s="39" t="s">
        <v>34</v>
      </c>
      <c r="H21" s="39" t="s">
        <v>32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3">
        <v>330</v>
      </c>
      <c r="V21" s="67">
        <f t="shared" si="0"/>
        <v>330</v>
      </c>
      <c r="W21" s="49">
        <v>13.94</v>
      </c>
      <c r="X21" s="49">
        <f t="shared" si="1"/>
        <v>4600.2</v>
      </c>
      <c r="Y21" s="123"/>
    </row>
    <row r="22" spans="1:98" ht="363.75" customHeight="1" x14ac:dyDescent="0.25">
      <c r="A22" s="22">
        <v>14</v>
      </c>
      <c r="B22" s="48" t="s">
        <v>20</v>
      </c>
      <c r="C22" s="3">
        <v>19</v>
      </c>
      <c r="D22" s="4" t="s">
        <v>84</v>
      </c>
      <c r="E22" s="18" t="s">
        <v>37</v>
      </c>
      <c r="F22" s="45" t="s">
        <v>30</v>
      </c>
      <c r="G22" s="46" t="s">
        <v>38</v>
      </c>
      <c r="H22" s="46" t="s">
        <v>32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6">
        <v>300</v>
      </c>
      <c r="V22" s="68">
        <f t="shared" si="0"/>
        <v>300</v>
      </c>
      <c r="W22" s="50">
        <v>25.77</v>
      </c>
      <c r="X22" s="58">
        <f t="shared" si="1"/>
        <v>7731</v>
      </c>
      <c r="Y22" s="36">
        <v>7731</v>
      </c>
    </row>
    <row r="23" spans="1:98" ht="81" customHeight="1" x14ac:dyDescent="0.25">
      <c r="A23" s="27">
        <v>15</v>
      </c>
      <c r="B23" s="47" t="s">
        <v>20</v>
      </c>
      <c r="C23" s="24">
        <v>20</v>
      </c>
      <c r="D23" s="28" t="s">
        <v>73</v>
      </c>
      <c r="E23" s="41" t="s">
        <v>39</v>
      </c>
      <c r="F23" s="39" t="s">
        <v>30</v>
      </c>
      <c r="G23" s="39" t="s">
        <v>40</v>
      </c>
      <c r="H23" s="39" t="s">
        <v>32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3">
        <v>350</v>
      </c>
      <c r="V23" s="67">
        <f t="shared" si="0"/>
        <v>350</v>
      </c>
      <c r="W23" s="49">
        <v>5.12</v>
      </c>
      <c r="X23" s="49">
        <f t="shared" si="1"/>
        <v>1792</v>
      </c>
      <c r="Y23" s="37">
        <v>1792</v>
      </c>
    </row>
    <row r="24" spans="1:98" s="8" customFormat="1" ht="114.75" customHeight="1" x14ac:dyDescent="0.25">
      <c r="A24" s="140">
        <v>16</v>
      </c>
      <c r="B24" s="134" t="s">
        <v>12</v>
      </c>
      <c r="C24" s="11">
        <v>21</v>
      </c>
      <c r="D24" s="16" t="s">
        <v>85</v>
      </c>
      <c r="E24" s="12" t="s">
        <v>51</v>
      </c>
      <c r="F24" s="12" t="s">
        <v>30</v>
      </c>
      <c r="G24" s="12" t="s">
        <v>52</v>
      </c>
      <c r="H24" s="12" t="s">
        <v>32</v>
      </c>
      <c r="I24" s="15">
        <v>0</v>
      </c>
      <c r="J24" s="15">
        <v>0</v>
      </c>
      <c r="K24" s="15">
        <v>0</v>
      </c>
      <c r="L24" s="15">
        <v>0</v>
      </c>
      <c r="M24" s="12">
        <v>125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2">
        <v>0</v>
      </c>
      <c r="V24" s="68">
        <f t="shared" si="0"/>
        <v>125</v>
      </c>
      <c r="W24" s="51">
        <v>4.49</v>
      </c>
      <c r="X24" s="58">
        <f t="shared" si="1"/>
        <v>561.25</v>
      </c>
      <c r="Y24" s="131">
        <f>SUM(X24:X32)</f>
        <v>8336</v>
      </c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</row>
    <row r="25" spans="1:98" s="8" customFormat="1" ht="141" customHeight="1" x14ac:dyDescent="0.25">
      <c r="A25" s="142"/>
      <c r="B25" s="134"/>
      <c r="C25" s="11">
        <v>22</v>
      </c>
      <c r="D25" s="16" t="s">
        <v>86</v>
      </c>
      <c r="E25" s="12" t="s">
        <v>51</v>
      </c>
      <c r="F25" s="12" t="s">
        <v>30</v>
      </c>
      <c r="G25" s="12" t="s">
        <v>53</v>
      </c>
      <c r="H25" s="12" t="s">
        <v>32</v>
      </c>
      <c r="I25" s="15">
        <v>0</v>
      </c>
      <c r="J25" s="15">
        <v>0</v>
      </c>
      <c r="K25" s="15">
        <v>0</v>
      </c>
      <c r="L25" s="15">
        <v>0</v>
      </c>
      <c r="M25" s="12">
        <v>125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2">
        <v>0</v>
      </c>
      <c r="V25" s="69">
        <f t="shared" si="0"/>
        <v>125</v>
      </c>
      <c r="W25" s="51">
        <v>6.11</v>
      </c>
      <c r="X25" s="58">
        <f t="shared" si="1"/>
        <v>763.75</v>
      </c>
      <c r="Y25" s="132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</row>
    <row r="26" spans="1:98" s="8" customFormat="1" ht="132.75" customHeight="1" x14ac:dyDescent="0.25">
      <c r="A26" s="142"/>
      <c r="B26" s="134"/>
      <c r="C26" s="11">
        <v>23</v>
      </c>
      <c r="D26" s="16" t="s">
        <v>87</v>
      </c>
      <c r="E26" s="12" t="s">
        <v>51</v>
      </c>
      <c r="F26" s="12" t="s">
        <v>30</v>
      </c>
      <c r="G26" s="12" t="s">
        <v>54</v>
      </c>
      <c r="H26" s="12" t="s">
        <v>32</v>
      </c>
      <c r="I26" s="15">
        <v>0</v>
      </c>
      <c r="J26" s="15">
        <v>0</v>
      </c>
      <c r="K26" s="15">
        <v>0</v>
      </c>
      <c r="L26" s="15">
        <v>0</v>
      </c>
      <c r="M26" s="12">
        <v>125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2">
        <v>0</v>
      </c>
      <c r="V26" s="69">
        <f t="shared" si="0"/>
        <v>125</v>
      </c>
      <c r="W26" s="51">
        <v>5.84</v>
      </c>
      <c r="X26" s="58">
        <f t="shared" si="1"/>
        <v>730</v>
      </c>
      <c r="Y26" s="132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</row>
    <row r="27" spans="1:98" s="8" customFormat="1" ht="69.75" customHeight="1" x14ac:dyDescent="0.25">
      <c r="A27" s="142"/>
      <c r="B27" s="134"/>
      <c r="C27" s="11">
        <v>24</v>
      </c>
      <c r="D27" s="16" t="s">
        <v>88</v>
      </c>
      <c r="E27" s="12" t="s">
        <v>55</v>
      </c>
      <c r="F27" s="12" t="s">
        <v>30</v>
      </c>
      <c r="G27" s="12" t="s">
        <v>56</v>
      </c>
      <c r="H27" s="12" t="s">
        <v>32</v>
      </c>
      <c r="I27" s="15">
        <v>0</v>
      </c>
      <c r="J27" s="15">
        <v>0</v>
      </c>
      <c r="K27" s="15">
        <v>0</v>
      </c>
      <c r="L27" s="15">
        <v>0</v>
      </c>
      <c r="M27" s="12">
        <v>220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2">
        <v>0</v>
      </c>
      <c r="V27" s="69">
        <f t="shared" si="0"/>
        <v>220</v>
      </c>
      <c r="W27" s="51">
        <v>3.41</v>
      </c>
      <c r="X27" s="58">
        <f t="shared" si="1"/>
        <v>750.2</v>
      </c>
      <c r="Y27" s="132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</row>
    <row r="28" spans="1:98" s="8" customFormat="1" ht="76.5" customHeight="1" x14ac:dyDescent="0.25">
      <c r="A28" s="142"/>
      <c r="B28" s="134"/>
      <c r="C28" s="11">
        <v>25</v>
      </c>
      <c r="D28" s="16" t="s">
        <v>89</v>
      </c>
      <c r="E28" s="12" t="s">
        <v>55</v>
      </c>
      <c r="F28" s="12" t="s">
        <v>30</v>
      </c>
      <c r="G28" s="12" t="s">
        <v>56</v>
      </c>
      <c r="H28" s="12" t="s">
        <v>32</v>
      </c>
      <c r="I28" s="15">
        <v>0</v>
      </c>
      <c r="J28" s="15">
        <v>0</v>
      </c>
      <c r="K28" s="15">
        <v>0</v>
      </c>
      <c r="L28" s="15">
        <v>0</v>
      </c>
      <c r="M28" s="12">
        <v>220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2">
        <v>0</v>
      </c>
      <c r="V28" s="69">
        <f t="shared" si="0"/>
        <v>220</v>
      </c>
      <c r="W28" s="51">
        <v>3.44</v>
      </c>
      <c r="X28" s="58">
        <f t="shared" si="1"/>
        <v>756.8</v>
      </c>
      <c r="Y28" s="132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</row>
    <row r="29" spans="1:98" s="8" customFormat="1" ht="58.5" customHeight="1" x14ac:dyDescent="0.25">
      <c r="A29" s="142"/>
      <c r="B29" s="134"/>
      <c r="C29" s="11">
        <v>26</v>
      </c>
      <c r="D29" s="16" t="s">
        <v>90</v>
      </c>
      <c r="E29" s="12" t="s">
        <v>55</v>
      </c>
      <c r="F29" s="12" t="s">
        <v>30</v>
      </c>
      <c r="G29" s="12" t="s">
        <v>57</v>
      </c>
      <c r="H29" s="12" t="s">
        <v>32</v>
      </c>
      <c r="I29" s="15">
        <v>0</v>
      </c>
      <c r="J29" s="15">
        <v>0</v>
      </c>
      <c r="K29" s="15">
        <v>0</v>
      </c>
      <c r="L29" s="15">
        <v>0</v>
      </c>
      <c r="M29" s="12">
        <v>220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2">
        <v>0</v>
      </c>
      <c r="V29" s="69">
        <f t="shared" si="0"/>
        <v>220</v>
      </c>
      <c r="W29" s="51">
        <v>4.1100000000000003</v>
      </c>
      <c r="X29" s="58">
        <f t="shared" si="1"/>
        <v>904.2</v>
      </c>
      <c r="Y29" s="132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</row>
    <row r="30" spans="1:98" s="8" customFormat="1" ht="67.5" customHeight="1" x14ac:dyDescent="0.25">
      <c r="A30" s="142"/>
      <c r="B30" s="134"/>
      <c r="C30" s="11">
        <v>27</v>
      </c>
      <c r="D30" s="16" t="s">
        <v>91</v>
      </c>
      <c r="E30" s="12" t="s">
        <v>55</v>
      </c>
      <c r="F30" s="12" t="s">
        <v>30</v>
      </c>
      <c r="G30" s="12" t="s">
        <v>57</v>
      </c>
      <c r="H30" s="12" t="s">
        <v>32</v>
      </c>
      <c r="I30" s="15">
        <v>0</v>
      </c>
      <c r="J30" s="15">
        <v>0</v>
      </c>
      <c r="K30" s="15">
        <v>0</v>
      </c>
      <c r="L30" s="15">
        <v>0</v>
      </c>
      <c r="M30" s="12">
        <v>220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2">
        <v>0</v>
      </c>
      <c r="V30" s="69">
        <f t="shared" si="0"/>
        <v>220</v>
      </c>
      <c r="W30" s="51">
        <v>4.1500000000000004</v>
      </c>
      <c r="X30" s="58">
        <f t="shared" si="1"/>
        <v>913.00000000000011</v>
      </c>
      <c r="Y30" s="132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</row>
    <row r="31" spans="1:98" s="8" customFormat="1" ht="72" customHeight="1" x14ac:dyDescent="0.25">
      <c r="A31" s="142"/>
      <c r="B31" s="134"/>
      <c r="C31" s="11">
        <v>28</v>
      </c>
      <c r="D31" s="16" t="s">
        <v>92</v>
      </c>
      <c r="E31" s="12" t="s">
        <v>55</v>
      </c>
      <c r="F31" s="12" t="s">
        <v>30</v>
      </c>
      <c r="G31" s="12" t="s">
        <v>58</v>
      </c>
      <c r="H31" s="12" t="s">
        <v>32</v>
      </c>
      <c r="I31" s="15">
        <v>0</v>
      </c>
      <c r="J31" s="15">
        <v>0</v>
      </c>
      <c r="K31" s="15">
        <v>0</v>
      </c>
      <c r="L31" s="15">
        <v>0</v>
      </c>
      <c r="M31" s="12">
        <v>220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2">
        <v>0</v>
      </c>
      <c r="V31" s="69">
        <f t="shared" si="0"/>
        <v>220</v>
      </c>
      <c r="W31" s="51">
        <v>5.16</v>
      </c>
      <c r="X31" s="58">
        <f>V31*W31</f>
        <v>1135.2</v>
      </c>
      <c r="Y31" s="132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</row>
    <row r="32" spans="1:98" s="8" customFormat="1" ht="93.75" customHeight="1" x14ac:dyDescent="0.25">
      <c r="A32" s="141"/>
      <c r="B32" s="134"/>
      <c r="C32" s="11">
        <v>29</v>
      </c>
      <c r="D32" s="16" t="s">
        <v>93</v>
      </c>
      <c r="E32" s="12" t="s">
        <v>55</v>
      </c>
      <c r="F32" s="12" t="s">
        <v>30</v>
      </c>
      <c r="G32" s="12" t="s">
        <v>59</v>
      </c>
      <c r="H32" s="12" t="s">
        <v>32</v>
      </c>
      <c r="I32" s="59">
        <v>0</v>
      </c>
      <c r="J32" s="59">
        <v>0</v>
      </c>
      <c r="K32" s="59">
        <v>0</v>
      </c>
      <c r="L32" s="59">
        <v>0</v>
      </c>
      <c r="M32" s="12">
        <v>220</v>
      </c>
      <c r="N32" s="59">
        <v>0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9">
        <v>0</v>
      </c>
      <c r="U32" s="12">
        <v>0</v>
      </c>
      <c r="V32" s="69">
        <f t="shared" si="0"/>
        <v>220</v>
      </c>
      <c r="W32" s="51">
        <v>8.2799999999999994</v>
      </c>
      <c r="X32" s="58">
        <f t="shared" si="1"/>
        <v>1821.6</v>
      </c>
      <c r="Y32" s="133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</row>
    <row r="33" spans="1:98" s="8" customFormat="1" ht="18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60" t="s">
        <v>100</v>
      </c>
      <c r="Y33" s="36">
        <f>SUM(Y4:Y24)</f>
        <v>501005.86000000004</v>
      </c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</row>
  </sheetData>
  <mergeCells count="28">
    <mergeCell ref="H2:H3"/>
    <mergeCell ref="Y24:Y32"/>
    <mergeCell ref="B24:B32"/>
    <mergeCell ref="B4:B6"/>
    <mergeCell ref="A4:A6"/>
    <mergeCell ref="B7:B8"/>
    <mergeCell ref="A7:A8"/>
    <mergeCell ref="A9:A10"/>
    <mergeCell ref="B9:B10"/>
    <mergeCell ref="A20:A21"/>
    <mergeCell ref="A24:A32"/>
    <mergeCell ref="B20:B21"/>
    <mergeCell ref="A1:Y1"/>
    <mergeCell ref="Y4:Y6"/>
    <mergeCell ref="Y7:Y8"/>
    <mergeCell ref="Y9:Y10"/>
    <mergeCell ref="Y20:Y21"/>
    <mergeCell ref="C2:C3"/>
    <mergeCell ref="V2:V3"/>
    <mergeCell ref="D2:D3"/>
    <mergeCell ref="A2:A3"/>
    <mergeCell ref="B2:B3"/>
    <mergeCell ref="W2:W3"/>
    <mergeCell ref="X2:X3"/>
    <mergeCell ref="Y2:Y3"/>
    <mergeCell ref="E2:E3"/>
    <mergeCell ref="F2:F3"/>
    <mergeCell ref="G2:G3"/>
  </mergeCells>
  <phoneticPr fontId="10" type="noConversion"/>
  <pageMargins left="0.51181102362204722" right="0.51181102362204722" top="0.98425196850393704" bottom="0.78740157480314965" header="0.31496062992125984" footer="0.31496062992125984"/>
  <pageSetup paperSize="9" scale="38" fitToHeight="0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6A3E7-9969-439A-8882-54405E31A0B7}">
  <sheetPr>
    <pageSetUpPr fitToPage="1"/>
  </sheetPr>
  <dimension ref="A1:CV33"/>
  <sheetViews>
    <sheetView zoomScale="80" zoomScaleNormal="80" zoomScaleSheetLayoutView="100" zoomScalePage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E22" sqref="AE22"/>
    </sheetView>
  </sheetViews>
  <sheetFormatPr defaultRowHeight="17.25" x14ac:dyDescent="0.25"/>
  <cols>
    <col min="1" max="1" width="7.7109375" style="13" customWidth="1"/>
    <col min="2" max="2" width="15.5703125" style="13" customWidth="1"/>
    <col min="3" max="3" width="6.85546875" style="1" customWidth="1"/>
    <col min="4" max="4" width="44.140625" style="1" customWidth="1"/>
    <col min="5" max="5" width="67.28515625" style="14" customWidth="1"/>
    <col min="6" max="6" width="39.28515625" style="14" customWidth="1"/>
    <col min="7" max="7" width="11.85546875" style="14" customWidth="1"/>
    <col min="8" max="8" width="11.28515625" style="14" customWidth="1"/>
    <col min="9" max="9" width="15.85546875" style="14" customWidth="1"/>
    <col min="10" max="10" width="23.28515625" style="14" customWidth="1"/>
    <col min="11" max="23" width="9.5703125" style="14" bestFit="1" customWidth="1"/>
    <col min="24" max="24" width="12.28515625" style="14" customWidth="1"/>
    <col min="25" max="25" width="13.5703125" style="52" customWidth="1"/>
    <col min="26" max="26" width="14.5703125" style="52" customWidth="1"/>
    <col min="27" max="27" width="17.42578125" style="35" customWidth="1"/>
    <col min="28" max="16384" width="9.140625" style="1"/>
  </cols>
  <sheetData>
    <row r="1" spans="1:100" ht="55.5" customHeight="1" x14ac:dyDescent="0.25">
      <c r="A1" s="116" t="s">
        <v>99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</row>
    <row r="2" spans="1:100" s="2" customFormat="1" ht="31.15" customHeight="1" x14ac:dyDescent="0.25">
      <c r="A2" s="124" t="s">
        <v>4</v>
      </c>
      <c r="B2" s="124" t="s">
        <v>5</v>
      </c>
      <c r="C2" s="124" t="s">
        <v>0</v>
      </c>
      <c r="D2" s="162" t="s">
        <v>101</v>
      </c>
      <c r="E2" s="127" t="s">
        <v>1</v>
      </c>
      <c r="F2" s="165" t="s">
        <v>110</v>
      </c>
      <c r="G2" s="130" t="s">
        <v>6</v>
      </c>
      <c r="H2" s="130" t="s">
        <v>7</v>
      </c>
      <c r="I2" s="130" t="s">
        <v>2</v>
      </c>
      <c r="J2" s="127" t="s">
        <v>3</v>
      </c>
      <c r="K2" s="61" t="s">
        <v>8</v>
      </c>
      <c r="L2" s="61" t="s">
        <v>9</v>
      </c>
      <c r="M2" s="61" t="s">
        <v>10</v>
      </c>
      <c r="N2" s="61" t="s">
        <v>11</v>
      </c>
      <c r="O2" s="61" t="s">
        <v>12</v>
      </c>
      <c r="P2" s="61" t="s">
        <v>13</v>
      </c>
      <c r="Q2" s="61" t="s">
        <v>14</v>
      </c>
      <c r="R2" s="61" t="s">
        <v>15</v>
      </c>
      <c r="S2" s="61" t="s">
        <v>16</v>
      </c>
      <c r="T2" s="61" t="s">
        <v>17</v>
      </c>
      <c r="U2" s="61" t="s">
        <v>18</v>
      </c>
      <c r="V2" s="61" t="s">
        <v>19</v>
      </c>
      <c r="W2" s="61" t="s">
        <v>20</v>
      </c>
      <c r="X2" s="125" t="s">
        <v>50</v>
      </c>
      <c r="Y2" s="128" t="s">
        <v>112</v>
      </c>
      <c r="Z2" s="128" t="s">
        <v>113</v>
      </c>
      <c r="AA2" s="129" t="s">
        <v>96</v>
      </c>
    </row>
    <row r="3" spans="1:100" s="17" customFormat="1" ht="30" customHeight="1" x14ac:dyDescent="0.25">
      <c r="A3" s="124"/>
      <c r="B3" s="124"/>
      <c r="C3" s="124"/>
      <c r="D3" s="163"/>
      <c r="E3" s="127"/>
      <c r="F3" s="166"/>
      <c r="G3" s="130"/>
      <c r="H3" s="130"/>
      <c r="I3" s="130"/>
      <c r="J3" s="127"/>
      <c r="K3" s="62" t="s">
        <v>60</v>
      </c>
      <c r="L3" s="62" t="s">
        <v>61</v>
      </c>
      <c r="M3" s="62" t="s">
        <v>62</v>
      </c>
      <c r="N3" s="62" t="s">
        <v>63</v>
      </c>
      <c r="O3" s="62" t="s">
        <v>64</v>
      </c>
      <c r="P3" s="62" t="s">
        <v>65</v>
      </c>
      <c r="Q3" s="62" t="s">
        <v>66</v>
      </c>
      <c r="R3" s="62" t="s">
        <v>67</v>
      </c>
      <c r="S3" s="62" t="s">
        <v>68</v>
      </c>
      <c r="T3" s="62" t="s">
        <v>74</v>
      </c>
      <c r="U3" s="62" t="s">
        <v>69</v>
      </c>
      <c r="V3" s="62" t="s">
        <v>70</v>
      </c>
      <c r="W3" s="62" t="s">
        <v>75</v>
      </c>
      <c r="X3" s="126"/>
      <c r="Y3" s="128"/>
      <c r="Z3" s="128"/>
      <c r="AA3" s="129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</row>
    <row r="4" spans="1:100" ht="255" x14ac:dyDescent="0.25">
      <c r="A4" s="136">
        <v>1</v>
      </c>
      <c r="B4" s="135" t="s">
        <v>95</v>
      </c>
      <c r="C4" s="24">
        <v>1</v>
      </c>
      <c r="D4" s="152" t="s">
        <v>102</v>
      </c>
      <c r="E4" s="25" t="s">
        <v>21</v>
      </c>
      <c r="F4" s="38" t="s">
        <v>111</v>
      </c>
      <c r="G4" s="30" t="s">
        <v>29</v>
      </c>
      <c r="H4" s="31" t="s">
        <v>30</v>
      </c>
      <c r="I4" s="30" t="s">
        <v>31</v>
      </c>
      <c r="J4" s="30" t="s">
        <v>32</v>
      </c>
      <c r="K4" s="63">
        <v>2600</v>
      </c>
      <c r="L4" s="63">
        <v>710</v>
      </c>
      <c r="M4" s="63">
        <v>1200</v>
      </c>
      <c r="N4" s="63">
        <v>0</v>
      </c>
      <c r="O4" s="63">
        <v>0</v>
      </c>
      <c r="P4" s="63">
        <v>420</v>
      </c>
      <c r="Q4" s="63">
        <v>600</v>
      </c>
      <c r="R4" s="63">
        <v>500</v>
      </c>
      <c r="S4" s="63">
        <v>0</v>
      </c>
      <c r="T4" s="63">
        <v>0</v>
      </c>
      <c r="U4" s="63">
        <v>650</v>
      </c>
      <c r="V4" s="63">
        <v>206</v>
      </c>
      <c r="W4" s="64">
        <v>0</v>
      </c>
      <c r="X4" s="66">
        <f t="shared" ref="X4:X32" si="0">SUM(K4:W4)</f>
        <v>6886</v>
      </c>
      <c r="Y4" s="65">
        <v>10.5</v>
      </c>
      <c r="Z4" s="65">
        <f>X4*Y4</f>
        <v>72303</v>
      </c>
      <c r="AA4" s="117">
        <f>SUM(Z4:Z6)</f>
        <v>110196</v>
      </c>
    </row>
    <row r="5" spans="1:100" ht="252" customHeight="1" x14ac:dyDescent="0.25">
      <c r="A5" s="137"/>
      <c r="B5" s="135"/>
      <c r="C5" s="24">
        <v>2</v>
      </c>
      <c r="D5" s="164"/>
      <c r="E5" s="25" t="s">
        <v>22</v>
      </c>
      <c r="F5" s="38" t="s">
        <v>111</v>
      </c>
      <c r="G5" s="30" t="s">
        <v>33</v>
      </c>
      <c r="H5" s="31" t="s">
        <v>30</v>
      </c>
      <c r="I5" s="30" t="s">
        <v>34</v>
      </c>
      <c r="J5" s="30" t="s">
        <v>32</v>
      </c>
      <c r="K5" s="32">
        <v>700</v>
      </c>
      <c r="L5" s="32">
        <v>70</v>
      </c>
      <c r="M5" s="32">
        <v>400</v>
      </c>
      <c r="N5" s="32">
        <v>0</v>
      </c>
      <c r="O5" s="32">
        <v>0</v>
      </c>
      <c r="P5" s="32">
        <v>120</v>
      </c>
      <c r="Q5" s="32">
        <v>1100</v>
      </c>
      <c r="R5" s="32">
        <v>65</v>
      </c>
      <c r="S5" s="32">
        <v>0</v>
      </c>
      <c r="T5" s="32">
        <v>22</v>
      </c>
      <c r="U5" s="32">
        <v>120</v>
      </c>
      <c r="V5" s="32">
        <v>180</v>
      </c>
      <c r="W5" s="33">
        <v>0</v>
      </c>
      <c r="X5" s="67">
        <f t="shared" si="0"/>
        <v>2777</v>
      </c>
      <c r="Y5" s="49">
        <v>13</v>
      </c>
      <c r="Z5" s="49">
        <f>X5*Y5</f>
        <v>36101</v>
      </c>
      <c r="AA5" s="118"/>
    </row>
    <row r="6" spans="1:100" ht="258.75" customHeight="1" x14ac:dyDescent="0.25">
      <c r="A6" s="138"/>
      <c r="B6" s="135"/>
      <c r="C6" s="24">
        <v>3</v>
      </c>
      <c r="D6" s="153"/>
      <c r="E6" s="25" t="s">
        <v>23</v>
      </c>
      <c r="F6" s="38" t="s">
        <v>111</v>
      </c>
      <c r="G6" s="30" t="s">
        <v>35</v>
      </c>
      <c r="H6" s="31" t="s">
        <v>30</v>
      </c>
      <c r="I6" s="30" t="s">
        <v>36</v>
      </c>
      <c r="J6" s="30" t="s">
        <v>32</v>
      </c>
      <c r="K6" s="32">
        <v>40</v>
      </c>
      <c r="L6" s="32">
        <v>10</v>
      </c>
      <c r="M6" s="32">
        <v>0</v>
      </c>
      <c r="N6" s="32">
        <v>0</v>
      </c>
      <c r="O6" s="32">
        <v>0</v>
      </c>
      <c r="P6" s="32">
        <v>6</v>
      </c>
      <c r="Q6" s="32">
        <v>0</v>
      </c>
      <c r="R6" s="32">
        <v>0</v>
      </c>
      <c r="S6" s="32">
        <v>0</v>
      </c>
      <c r="T6" s="32">
        <v>0</v>
      </c>
      <c r="U6" s="32">
        <v>8</v>
      </c>
      <c r="V6" s="32">
        <v>0</v>
      </c>
      <c r="W6" s="33">
        <v>0</v>
      </c>
      <c r="X6" s="67">
        <f t="shared" si="0"/>
        <v>64</v>
      </c>
      <c r="Y6" s="49">
        <v>28</v>
      </c>
      <c r="Z6" s="49">
        <f t="shared" ref="Z6:Z32" si="1">X6*Y6</f>
        <v>1792</v>
      </c>
      <c r="AA6" s="118"/>
    </row>
    <row r="7" spans="1:100" ht="294" customHeight="1" x14ac:dyDescent="0.25">
      <c r="A7" s="145">
        <v>2</v>
      </c>
      <c r="B7" s="157" t="s">
        <v>48</v>
      </c>
      <c r="C7" s="71">
        <v>4</v>
      </c>
      <c r="D7" s="160" t="s">
        <v>103</v>
      </c>
      <c r="E7" s="72" t="s">
        <v>77</v>
      </c>
      <c r="F7" s="83"/>
      <c r="G7" s="73" t="s">
        <v>29</v>
      </c>
      <c r="H7" s="74" t="s">
        <v>30</v>
      </c>
      <c r="I7" s="73" t="s">
        <v>31</v>
      </c>
      <c r="J7" s="73" t="s">
        <v>32</v>
      </c>
      <c r="K7" s="75">
        <v>0</v>
      </c>
      <c r="L7" s="75">
        <v>0</v>
      </c>
      <c r="M7" s="75">
        <v>0</v>
      </c>
      <c r="N7" s="75">
        <v>1225</v>
      </c>
      <c r="O7" s="75">
        <v>0</v>
      </c>
      <c r="P7" s="75">
        <v>0</v>
      </c>
      <c r="Q7" s="75">
        <v>0</v>
      </c>
      <c r="R7" s="75">
        <v>0</v>
      </c>
      <c r="S7" s="75">
        <v>0</v>
      </c>
      <c r="T7" s="75">
        <v>0</v>
      </c>
      <c r="U7" s="75">
        <v>0</v>
      </c>
      <c r="V7" s="75">
        <v>0</v>
      </c>
      <c r="W7" s="76">
        <v>0</v>
      </c>
      <c r="X7" s="77">
        <f t="shared" si="0"/>
        <v>1225</v>
      </c>
      <c r="Y7" s="78"/>
      <c r="Z7" s="78">
        <f t="shared" si="1"/>
        <v>0</v>
      </c>
      <c r="AA7" s="158">
        <f>SUM(Z7:Z8)</f>
        <v>0</v>
      </c>
    </row>
    <row r="8" spans="1:100" ht="245.25" customHeight="1" x14ac:dyDescent="0.25">
      <c r="A8" s="147"/>
      <c r="B8" s="157"/>
      <c r="C8" s="71">
        <v>5</v>
      </c>
      <c r="D8" s="161"/>
      <c r="E8" s="72" t="s">
        <v>76</v>
      </c>
      <c r="F8" s="83"/>
      <c r="G8" s="73" t="s">
        <v>33</v>
      </c>
      <c r="H8" s="74" t="s">
        <v>30</v>
      </c>
      <c r="I8" s="73" t="s">
        <v>34</v>
      </c>
      <c r="J8" s="73" t="s">
        <v>32</v>
      </c>
      <c r="K8" s="75">
        <v>0</v>
      </c>
      <c r="L8" s="75">
        <v>0</v>
      </c>
      <c r="M8" s="75">
        <v>0</v>
      </c>
      <c r="N8" s="75">
        <v>96</v>
      </c>
      <c r="O8" s="75">
        <v>0</v>
      </c>
      <c r="P8" s="75">
        <v>0</v>
      </c>
      <c r="Q8" s="75">
        <v>0</v>
      </c>
      <c r="R8" s="75">
        <v>0</v>
      </c>
      <c r="S8" s="75">
        <v>0</v>
      </c>
      <c r="T8" s="75">
        <v>0</v>
      </c>
      <c r="U8" s="75">
        <v>0</v>
      </c>
      <c r="V8" s="75">
        <v>0</v>
      </c>
      <c r="W8" s="76">
        <v>0</v>
      </c>
      <c r="X8" s="77">
        <f t="shared" si="0"/>
        <v>96</v>
      </c>
      <c r="Y8" s="78"/>
      <c r="Z8" s="78">
        <f t="shared" si="1"/>
        <v>0</v>
      </c>
      <c r="AA8" s="159"/>
    </row>
    <row r="9" spans="1:100" ht="306.75" customHeight="1" x14ac:dyDescent="0.25">
      <c r="A9" s="136">
        <v>3</v>
      </c>
      <c r="B9" s="135" t="s">
        <v>46</v>
      </c>
      <c r="C9" s="24">
        <v>6</v>
      </c>
      <c r="D9" s="152" t="s">
        <v>104</v>
      </c>
      <c r="E9" s="25" t="s">
        <v>24</v>
      </c>
      <c r="F9" s="38" t="s">
        <v>114</v>
      </c>
      <c r="G9" s="30" t="s">
        <v>29</v>
      </c>
      <c r="H9" s="31" t="s">
        <v>30</v>
      </c>
      <c r="I9" s="30" t="s">
        <v>31</v>
      </c>
      <c r="J9" s="30" t="s">
        <v>32</v>
      </c>
      <c r="K9" s="32">
        <v>0</v>
      </c>
      <c r="L9" s="32">
        <v>0</v>
      </c>
      <c r="M9" s="32">
        <v>0</v>
      </c>
      <c r="N9" s="32">
        <v>0</v>
      </c>
      <c r="O9" s="32">
        <v>2900</v>
      </c>
      <c r="P9" s="32">
        <v>0</v>
      </c>
      <c r="Q9" s="32">
        <v>0</v>
      </c>
      <c r="R9" s="32">
        <v>0</v>
      </c>
      <c r="S9" s="32">
        <v>600</v>
      </c>
      <c r="T9" s="32">
        <v>0</v>
      </c>
      <c r="U9" s="32">
        <v>0</v>
      </c>
      <c r="V9" s="32">
        <v>0</v>
      </c>
      <c r="W9" s="33">
        <v>0</v>
      </c>
      <c r="X9" s="67">
        <f t="shared" si="0"/>
        <v>3500</v>
      </c>
      <c r="Y9" s="49">
        <v>16.670000000000002</v>
      </c>
      <c r="Z9" s="49">
        <f t="shared" si="1"/>
        <v>58345.000000000007</v>
      </c>
      <c r="AA9" s="121">
        <f>SUM(Z9:Z10)</f>
        <v>65853.700000000012</v>
      </c>
    </row>
    <row r="10" spans="1:100" ht="237.75" customHeight="1" x14ac:dyDescent="0.25">
      <c r="A10" s="138"/>
      <c r="B10" s="135"/>
      <c r="C10" s="24">
        <v>7</v>
      </c>
      <c r="D10" s="153"/>
      <c r="E10" s="25" t="s">
        <v>25</v>
      </c>
      <c r="F10" s="38" t="s">
        <v>115</v>
      </c>
      <c r="G10" s="30" t="s">
        <v>33</v>
      </c>
      <c r="H10" s="31" t="s">
        <v>30</v>
      </c>
      <c r="I10" s="30" t="s">
        <v>34</v>
      </c>
      <c r="J10" s="30" t="s">
        <v>32</v>
      </c>
      <c r="K10" s="32">
        <v>0</v>
      </c>
      <c r="L10" s="32">
        <v>0</v>
      </c>
      <c r="M10" s="32">
        <v>0</v>
      </c>
      <c r="N10" s="32">
        <v>0</v>
      </c>
      <c r="O10" s="32">
        <v>500</v>
      </c>
      <c r="P10" s="32">
        <v>0</v>
      </c>
      <c r="Q10" s="32">
        <v>0</v>
      </c>
      <c r="R10" s="32">
        <v>0</v>
      </c>
      <c r="S10" s="32">
        <v>15</v>
      </c>
      <c r="T10" s="32">
        <v>0</v>
      </c>
      <c r="U10" s="32">
        <v>0</v>
      </c>
      <c r="V10" s="32">
        <v>0</v>
      </c>
      <c r="W10" s="33">
        <v>0</v>
      </c>
      <c r="X10" s="67">
        <f t="shared" si="0"/>
        <v>515</v>
      </c>
      <c r="Y10" s="49">
        <v>14.58</v>
      </c>
      <c r="Z10" s="49">
        <f t="shared" si="1"/>
        <v>7508.7</v>
      </c>
      <c r="AA10" s="122"/>
    </row>
    <row r="11" spans="1:100" ht="390" customHeight="1" x14ac:dyDescent="0.25">
      <c r="A11" s="56">
        <v>4</v>
      </c>
      <c r="B11" s="55" t="s">
        <v>49</v>
      </c>
      <c r="C11" s="3">
        <v>8</v>
      </c>
      <c r="D11" s="79" t="s">
        <v>105</v>
      </c>
      <c r="E11" s="4" t="s">
        <v>78</v>
      </c>
      <c r="F11" s="7" t="s">
        <v>116</v>
      </c>
      <c r="G11" s="19" t="s">
        <v>37</v>
      </c>
      <c r="H11" s="42" t="s">
        <v>30</v>
      </c>
      <c r="I11" s="5" t="s">
        <v>38</v>
      </c>
      <c r="J11" s="5" t="s">
        <v>32</v>
      </c>
      <c r="K11" s="15">
        <v>1400</v>
      </c>
      <c r="L11" s="15">
        <v>440</v>
      </c>
      <c r="M11" s="15">
        <v>800</v>
      </c>
      <c r="N11" s="15">
        <v>0</v>
      </c>
      <c r="O11" s="15">
        <v>0</v>
      </c>
      <c r="P11" s="15">
        <v>360</v>
      </c>
      <c r="Q11" s="15">
        <v>50</v>
      </c>
      <c r="R11" s="15">
        <v>850</v>
      </c>
      <c r="S11" s="15">
        <v>0</v>
      </c>
      <c r="T11" s="15">
        <v>224</v>
      </c>
      <c r="U11" s="15">
        <v>450</v>
      </c>
      <c r="V11" s="15">
        <v>425</v>
      </c>
      <c r="W11" s="6">
        <v>0</v>
      </c>
      <c r="X11" s="68">
        <f t="shared" si="0"/>
        <v>4999</v>
      </c>
      <c r="Y11" s="50">
        <v>27.59</v>
      </c>
      <c r="Z11" s="58">
        <f t="shared" si="1"/>
        <v>137922.41</v>
      </c>
      <c r="AA11" s="36">
        <v>137922.41</v>
      </c>
    </row>
    <row r="12" spans="1:100" s="2" customFormat="1" ht="327.75" customHeight="1" x14ac:dyDescent="0.25">
      <c r="A12" s="54">
        <v>5</v>
      </c>
      <c r="B12" s="53" t="s">
        <v>48</v>
      </c>
      <c r="C12" s="24">
        <v>9</v>
      </c>
      <c r="D12" s="80" t="s">
        <v>105</v>
      </c>
      <c r="E12" s="25" t="s">
        <v>79</v>
      </c>
      <c r="F12" s="38" t="s">
        <v>116</v>
      </c>
      <c r="G12" s="34" t="s">
        <v>37</v>
      </c>
      <c r="H12" s="31" t="s">
        <v>30</v>
      </c>
      <c r="I12" s="30" t="s">
        <v>38</v>
      </c>
      <c r="J12" s="30" t="s">
        <v>32</v>
      </c>
      <c r="K12" s="32">
        <v>0</v>
      </c>
      <c r="L12" s="32">
        <v>0</v>
      </c>
      <c r="M12" s="32">
        <v>0</v>
      </c>
      <c r="N12" s="32">
        <v>1250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3">
        <v>0</v>
      </c>
      <c r="X12" s="67">
        <f t="shared" si="0"/>
        <v>1250</v>
      </c>
      <c r="Y12" s="49">
        <v>26.9</v>
      </c>
      <c r="Z12" s="49">
        <f t="shared" si="1"/>
        <v>33625</v>
      </c>
      <c r="AA12" s="37">
        <v>33625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ht="366.75" customHeight="1" x14ac:dyDescent="0.25">
      <c r="A13" s="56">
        <v>6</v>
      </c>
      <c r="B13" s="55" t="s">
        <v>46</v>
      </c>
      <c r="C13" s="3">
        <v>10</v>
      </c>
      <c r="D13" s="79" t="s">
        <v>105</v>
      </c>
      <c r="E13" s="4" t="s">
        <v>80</v>
      </c>
      <c r="F13" s="7" t="s">
        <v>116</v>
      </c>
      <c r="G13" s="19" t="s">
        <v>37</v>
      </c>
      <c r="H13" s="42" t="s">
        <v>30</v>
      </c>
      <c r="I13" s="5" t="s">
        <v>38</v>
      </c>
      <c r="J13" s="5" t="s">
        <v>32</v>
      </c>
      <c r="K13" s="15">
        <v>0</v>
      </c>
      <c r="L13" s="15">
        <v>0</v>
      </c>
      <c r="M13" s="15">
        <v>0</v>
      </c>
      <c r="N13" s="15">
        <v>0</v>
      </c>
      <c r="O13" s="15">
        <v>1325</v>
      </c>
      <c r="P13" s="15">
        <v>0</v>
      </c>
      <c r="Q13" s="15">
        <v>0</v>
      </c>
      <c r="R13" s="15">
        <v>0</v>
      </c>
      <c r="S13" s="15">
        <v>360</v>
      </c>
      <c r="T13" s="15">
        <v>0</v>
      </c>
      <c r="U13" s="15">
        <v>0</v>
      </c>
      <c r="V13" s="15">
        <v>0</v>
      </c>
      <c r="W13" s="6">
        <v>0</v>
      </c>
      <c r="X13" s="68">
        <f t="shared" si="0"/>
        <v>1685</v>
      </c>
      <c r="Y13" s="50">
        <v>27.37</v>
      </c>
      <c r="Z13" s="58">
        <f t="shared" si="1"/>
        <v>46118.450000000004</v>
      </c>
      <c r="AA13" s="36">
        <v>46118.45</v>
      </c>
    </row>
    <row r="14" spans="1:100" ht="104.25" customHeight="1" x14ac:dyDescent="0.25">
      <c r="A14" s="81">
        <v>7</v>
      </c>
      <c r="B14" s="82" t="s">
        <v>94</v>
      </c>
      <c r="C14" s="71">
        <v>11</v>
      </c>
      <c r="D14" s="71" t="s">
        <v>106</v>
      </c>
      <c r="E14" s="72" t="s">
        <v>26</v>
      </c>
      <c r="F14" s="83"/>
      <c r="G14" s="83" t="s">
        <v>39</v>
      </c>
      <c r="H14" s="73" t="s">
        <v>30</v>
      </c>
      <c r="I14" s="73" t="s">
        <v>40</v>
      </c>
      <c r="J14" s="73" t="s">
        <v>32</v>
      </c>
      <c r="K14" s="75">
        <v>700</v>
      </c>
      <c r="L14" s="75">
        <v>140</v>
      </c>
      <c r="M14" s="75">
        <v>280</v>
      </c>
      <c r="N14" s="75">
        <v>0</v>
      </c>
      <c r="O14" s="75">
        <v>0</v>
      </c>
      <c r="P14" s="75">
        <v>120</v>
      </c>
      <c r="Q14" s="75">
        <v>5</v>
      </c>
      <c r="R14" s="75">
        <v>90</v>
      </c>
      <c r="S14" s="75">
        <v>0</v>
      </c>
      <c r="T14" s="75">
        <v>100</v>
      </c>
      <c r="U14" s="75">
        <v>200</v>
      </c>
      <c r="V14" s="75">
        <v>144</v>
      </c>
      <c r="W14" s="76">
        <v>0</v>
      </c>
      <c r="X14" s="77">
        <f t="shared" si="0"/>
        <v>1779</v>
      </c>
      <c r="Y14" s="78"/>
      <c r="Z14" s="78">
        <f t="shared" si="1"/>
        <v>0</v>
      </c>
      <c r="AA14" s="84">
        <f>Z14</f>
        <v>0</v>
      </c>
    </row>
    <row r="15" spans="1:100" ht="73.5" customHeight="1" x14ac:dyDescent="0.25">
      <c r="A15" s="56">
        <v>8</v>
      </c>
      <c r="B15" s="55" t="s">
        <v>48</v>
      </c>
      <c r="C15" s="3">
        <v>12</v>
      </c>
      <c r="D15" s="70" t="s">
        <v>107</v>
      </c>
      <c r="E15" s="4" t="s">
        <v>81</v>
      </c>
      <c r="F15" s="7" t="s">
        <v>117</v>
      </c>
      <c r="G15" s="7" t="s">
        <v>39</v>
      </c>
      <c r="H15" s="5" t="s">
        <v>30</v>
      </c>
      <c r="I15" s="5" t="s">
        <v>40</v>
      </c>
      <c r="J15" s="5" t="s">
        <v>32</v>
      </c>
      <c r="K15" s="15">
        <v>0</v>
      </c>
      <c r="L15" s="15">
        <v>0</v>
      </c>
      <c r="M15" s="15">
        <v>0</v>
      </c>
      <c r="N15" s="15">
        <v>600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6">
        <v>0</v>
      </c>
      <c r="X15" s="68">
        <f t="shared" si="0"/>
        <v>600</v>
      </c>
      <c r="Y15" s="50">
        <v>4.8499999999999996</v>
      </c>
      <c r="Z15" s="58">
        <f t="shared" si="1"/>
        <v>2910</v>
      </c>
      <c r="AA15" s="36">
        <v>2910</v>
      </c>
    </row>
    <row r="16" spans="1:100" ht="69.75" customHeight="1" x14ac:dyDescent="0.25">
      <c r="A16" s="81">
        <v>9</v>
      </c>
      <c r="B16" s="82" t="s">
        <v>46</v>
      </c>
      <c r="C16" s="71">
        <v>13</v>
      </c>
      <c r="D16" s="71" t="s">
        <v>106</v>
      </c>
      <c r="E16" s="72" t="s">
        <v>27</v>
      </c>
      <c r="F16" s="83"/>
      <c r="G16" s="83" t="s">
        <v>39</v>
      </c>
      <c r="H16" s="74" t="s">
        <v>30</v>
      </c>
      <c r="I16" s="73" t="s">
        <v>41</v>
      </c>
      <c r="J16" s="73" t="s">
        <v>32</v>
      </c>
      <c r="K16" s="75">
        <v>0</v>
      </c>
      <c r="L16" s="75">
        <v>0</v>
      </c>
      <c r="M16" s="75">
        <v>0</v>
      </c>
      <c r="N16" s="75">
        <v>0</v>
      </c>
      <c r="O16" s="75">
        <v>500</v>
      </c>
      <c r="P16" s="75">
        <v>0</v>
      </c>
      <c r="Q16" s="75">
        <v>0</v>
      </c>
      <c r="R16" s="75">
        <v>0</v>
      </c>
      <c r="S16" s="75">
        <v>186</v>
      </c>
      <c r="T16" s="75">
        <v>0</v>
      </c>
      <c r="U16" s="75">
        <v>0</v>
      </c>
      <c r="V16" s="75">
        <v>0</v>
      </c>
      <c r="W16" s="76">
        <v>0</v>
      </c>
      <c r="X16" s="77">
        <f t="shared" si="0"/>
        <v>686</v>
      </c>
      <c r="Y16" s="78"/>
      <c r="Z16" s="78">
        <f t="shared" si="1"/>
        <v>0</v>
      </c>
      <c r="AA16" s="84">
        <f>Z16</f>
        <v>0</v>
      </c>
    </row>
    <row r="17" spans="1:100" ht="84.75" customHeight="1" x14ac:dyDescent="0.25">
      <c r="A17" s="85">
        <v>10</v>
      </c>
      <c r="B17" s="82" t="s">
        <v>47</v>
      </c>
      <c r="C17" s="71">
        <v>14</v>
      </c>
      <c r="D17" s="71" t="s">
        <v>106</v>
      </c>
      <c r="E17" s="72" t="s">
        <v>28</v>
      </c>
      <c r="F17" s="83"/>
      <c r="G17" s="83" t="s">
        <v>42</v>
      </c>
      <c r="H17" s="74" t="s">
        <v>43</v>
      </c>
      <c r="I17" s="74" t="s">
        <v>44</v>
      </c>
      <c r="J17" s="73" t="s">
        <v>45</v>
      </c>
      <c r="K17" s="75">
        <v>0</v>
      </c>
      <c r="L17" s="75">
        <v>0</v>
      </c>
      <c r="M17" s="75">
        <v>2</v>
      </c>
      <c r="N17" s="75">
        <v>0</v>
      </c>
      <c r="O17" s="75">
        <v>0</v>
      </c>
      <c r="P17" s="75">
        <v>10</v>
      </c>
      <c r="Q17" s="75">
        <v>0</v>
      </c>
      <c r="R17" s="75">
        <v>4</v>
      </c>
      <c r="S17" s="75">
        <v>0</v>
      </c>
      <c r="T17" s="75">
        <v>0</v>
      </c>
      <c r="U17" s="75">
        <v>0</v>
      </c>
      <c r="V17" s="75">
        <v>0</v>
      </c>
      <c r="W17" s="76">
        <v>0</v>
      </c>
      <c r="X17" s="77">
        <f t="shared" si="0"/>
        <v>16</v>
      </c>
      <c r="Y17" s="78"/>
      <c r="Z17" s="78">
        <f t="shared" si="1"/>
        <v>0</v>
      </c>
      <c r="AA17" s="84">
        <f>Z17</f>
        <v>0</v>
      </c>
    </row>
    <row r="18" spans="1:100" ht="77.25" customHeight="1" x14ac:dyDescent="0.25">
      <c r="A18" s="27">
        <v>11</v>
      </c>
      <c r="B18" s="53" t="s">
        <v>48</v>
      </c>
      <c r="C18" s="24">
        <v>15</v>
      </c>
      <c r="D18" s="86" t="s">
        <v>108</v>
      </c>
      <c r="E18" s="25" t="s">
        <v>82</v>
      </c>
      <c r="F18" s="38" t="s">
        <v>118</v>
      </c>
      <c r="G18" s="38" t="s">
        <v>42</v>
      </c>
      <c r="H18" s="31" t="s">
        <v>43</v>
      </c>
      <c r="I18" s="31" t="s">
        <v>44</v>
      </c>
      <c r="J18" s="30" t="s">
        <v>45</v>
      </c>
      <c r="K18" s="32">
        <v>0</v>
      </c>
      <c r="L18" s="32">
        <v>0</v>
      </c>
      <c r="M18" s="32">
        <v>0</v>
      </c>
      <c r="N18" s="32">
        <v>40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3">
        <v>0</v>
      </c>
      <c r="X18" s="67">
        <f t="shared" si="0"/>
        <v>40</v>
      </c>
      <c r="Y18" s="49">
        <v>127.74</v>
      </c>
      <c r="Z18" s="49">
        <f t="shared" si="1"/>
        <v>5109.5999999999995</v>
      </c>
      <c r="AA18" s="37">
        <v>5109.6000000000004</v>
      </c>
    </row>
    <row r="19" spans="1:100" ht="70.5" customHeight="1" x14ac:dyDescent="0.25">
      <c r="A19" s="87">
        <v>12</v>
      </c>
      <c r="B19" s="82" t="s">
        <v>46</v>
      </c>
      <c r="C19" s="71">
        <v>16</v>
      </c>
      <c r="D19" s="71" t="s">
        <v>106</v>
      </c>
      <c r="E19" s="88" t="s">
        <v>83</v>
      </c>
      <c r="F19" s="89"/>
      <c r="G19" s="89" t="s">
        <v>42</v>
      </c>
      <c r="H19" s="90" t="s">
        <v>43</v>
      </c>
      <c r="I19" s="90" t="s">
        <v>44</v>
      </c>
      <c r="J19" s="91" t="s">
        <v>45</v>
      </c>
      <c r="K19" s="75">
        <v>0</v>
      </c>
      <c r="L19" s="75">
        <v>0</v>
      </c>
      <c r="M19" s="75">
        <v>0</v>
      </c>
      <c r="N19" s="75">
        <v>0</v>
      </c>
      <c r="O19" s="75">
        <v>10</v>
      </c>
      <c r="P19" s="75">
        <v>0</v>
      </c>
      <c r="Q19" s="75">
        <v>0</v>
      </c>
      <c r="R19" s="75">
        <v>0</v>
      </c>
      <c r="S19" s="75">
        <v>0</v>
      </c>
      <c r="T19" s="75">
        <v>0</v>
      </c>
      <c r="U19" s="75">
        <v>0</v>
      </c>
      <c r="V19" s="75">
        <v>0</v>
      </c>
      <c r="W19" s="76">
        <v>0</v>
      </c>
      <c r="X19" s="77">
        <f t="shared" si="0"/>
        <v>10</v>
      </c>
      <c r="Y19" s="78"/>
      <c r="Z19" s="78">
        <f t="shared" si="1"/>
        <v>0</v>
      </c>
      <c r="AA19" s="84">
        <f>Z19</f>
        <v>0</v>
      </c>
    </row>
    <row r="20" spans="1:100" ht="285.75" customHeight="1" x14ac:dyDescent="0.25">
      <c r="A20" s="136">
        <v>13</v>
      </c>
      <c r="B20" s="143" t="s">
        <v>20</v>
      </c>
      <c r="C20" s="24">
        <v>17</v>
      </c>
      <c r="D20" s="152" t="s">
        <v>109</v>
      </c>
      <c r="E20" s="25" t="s">
        <v>71</v>
      </c>
      <c r="F20" s="38" t="s">
        <v>119</v>
      </c>
      <c r="G20" s="39" t="s">
        <v>29</v>
      </c>
      <c r="H20" s="40" t="s">
        <v>30</v>
      </c>
      <c r="I20" s="39" t="s">
        <v>31</v>
      </c>
      <c r="J20" s="39" t="s">
        <v>32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3">
        <v>1500</v>
      </c>
      <c r="X20" s="67">
        <f t="shared" si="0"/>
        <v>1500</v>
      </c>
      <c r="Y20" s="49">
        <v>15.31</v>
      </c>
      <c r="Z20" s="49">
        <f t="shared" si="1"/>
        <v>22965</v>
      </c>
      <c r="AA20" s="121">
        <f>SUM(Z20:Z21)</f>
        <v>27565.200000000001</v>
      </c>
    </row>
    <row r="21" spans="1:100" ht="239.25" customHeight="1" x14ac:dyDescent="0.25">
      <c r="A21" s="138"/>
      <c r="B21" s="144"/>
      <c r="C21" s="24">
        <v>18</v>
      </c>
      <c r="D21" s="153"/>
      <c r="E21" s="28" t="s">
        <v>72</v>
      </c>
      <c r="F21" s="41" t="s">
        <v>119</v>
      </c>
      <c r="G21" s="39" t="s">
        <v>33</v>
      </c>
      <c r="H21" s="40" t="s">
        <v>30</v>
      </c>
      <c r="I21" s="39" t="s">
        <v>34</v>
      </c>
      <c r="J21" s="39" t="s">
        <v>32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3">
        <v>330</v>
      </c>
      <c r="X21" s="67">
        <f t="shared" si="0"/>
        <v>330</v>
      </c>
      <c r="Y21" s="49">
        <v>13.94</v>
      </c>
      <c r="Z21" s="49">
        <f t="shared" si="1"/>
        <v>4600.2</v>
      </c>
      <c r="AA21" s="123"/>
    </row>
    <row r="22" spans="1:100" ht="363.75" customHeight="1" x14ac:dyDescent="0.25">
      <c r="A22" s="57">
        <v>14</v>
      </c>
      <c r="B22" s="55" t="s">
        <v>20</v>
      </c>
      <c r="C22" s="3">
        <v>19</v>
      </c>
      <c r="D22" s="79" t="s">
        <v>105</v>
      </c>
      <c r="E22" s="4" t="s">
        <v>84</v>
      </c>
      <c r="F22" s="7" t="s">
        <v>116</v>
      </c>
      <c r="G22" s="18" t="s">
        <v>37</v>
      </c>
      <c r="H22" s="45" t="s">
        <v>30</v>
      </c>
      <c r="I22" s="46" t="s">
        <v>38</v>
      </c>
      <c r="J22" s="46" t="s">
        <v>32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6">
        <v>300</v>
      </c>
      <c r="X22" s="68">
        <f t="shared" si="0"/>
        <v>300</v>
      </c>
      <c r="Y22" s="50">
        <v>25.77</v>
      </c>
      <c r="Z22" s="58">
        <f t="shared" si="1"/>
        <v>7731</v>
      </c>
      <c r="AA22" s="36">
        <v>7731</v>
      </c>
    </row>
    <row r="23" spans="1:100" ht="81" customHeight="1" x14ac:dyDescent="0.25">
      <c r="A23" s="27">
        <v>15</v>
      </c>
      <c r="B23" s="53" t="s">
        <v>20</v>
      </c>
      <c r="C23" s="24">
        <v>20</v>
      </c>
      <c r="D23" s="86" t="s">
        <v>109</v>
      </c>
      <c r="E23" s="28" t="s">
        <v>73</v>
      </c>
      <c r="F23" s="41" t="s">
        <v>120</v>
      </c>
      <c r="G23" s="41" t="s">
        <v>39</v>
      </c>
      <c r="H23" s="39" t="s">
        <v>30</v>
      </c>
      <c r="I23" s="39" t="s">
        <v>40</v>
      </c>
      <c r="J23" s="39" t="s">
        <v>32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3">
        <v>350</v>
      </c>
      <c r="X23" s="67">
        <f t="shared" si="0"/>
        <v>350</v>
      </c>
      <c r="Y23" s="49">
        <v>4.42</v>
      </c>
      <c r="Z23" s="49">
        <f t="shared" si="1"/>
        <v>1547</v>
      </c>
      <c r="AA23" s="37">
        <f>Z23</f>
        <v>1547</v>
      </c>
    </row>
    <row r="24" spans="1:100" s="8" customFormat="1" ht="114.75" customHeight="1" x14ac:dyDescent="0.25">
      <c r="A24" s="145">
        <v>16</v>
      </c>
      <c r="B24" s="148" t="s">
        <v>12</v>
      </c>
      <c r="C24" s="92">
        <v>21</v>
      </c>
      <c r="D24" s="154" t="s">
        <v>103</v>
      </c>
      <c r="E24" s="93" t="s">
        <v>85</v>
      </c>
      <c r="F24" s="83"/>
      <c r="G24" s="94" t="s">
        <v>51</v>
      </c>
      <c r="H24" s="94" t="s">
        <v>30</v>
      </c>
      <c r="I24" s="94" t="s">
        <v>52</v>
      </c>
      <c r="J24" s="94" t="s">
        <v>32</v>
      </c>
      <c r="K24" s="75">
        <v>0</v>
      </c>
      <c r="L24" s="75">
        <v>0</v>
      </c>
      <c r="M24" s="75">
        <v>0</v>
      </c>
      <c r="N24" s="75">
        <v>0</v>
      </c>
      <c r="O24" s="94">
        <v>125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94">
        <v>0</v>
      </c>
      <c r="X24" s="77">
        <f t="shared" si="0"/>
        <v>125</v>
      </c>
      <c r="Y24" s="95"/>
      <c r="Z24" s="78">
        <f t="shared" si="1"/>
        <v>0</v>
      </c>
      <c r="AA24" s="149">
        <f>SUM(Z24:Z32)</f>
        <v>0</v>
      </c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</row>
    <row r="25" spans="1:100" s="8" customFormat="1" ht="141" customHeight="1" x14ac:dyDescent="0.25">
      <c r="A25" s="146"/>
      <c r="B25" s="148"/>
      <c r="C25" s="92">
        <v>22</v>
      </c>
      <c r="D25" s="155"/>
      <c r="E25" s="93" t="s">
        <v>86</v>
      </c>
      <c r="F25" s="83"/>
      <c r="G25" s="94" t="s">
        <v>51</v>
      </c>
      <c r="H25" s="94" t="s">
        <v>30</v>
      </c>
      <c r="I25" s="94" t="s">
        <v>53</v>
      </c>
      <c r="J25" s="94" t="s">
        <v>32</v>
      </c>
      <c r="K25" s="75">
        <v>0</v>
      </c>
      <c r="L25" s="75">
        <v>0</v>
      </c>
      <c r="M25" s="75">
        <v>0</v>
      </c>
      <c r="N25" s="75">
        <v>0</v>
      </c>
      <c r="O25" s="94">
        <v>125</v>
      </c>
      <c r="P25" s="75">
        <v>0</v>
      </c>
      <c r="Q25" s="75">
        <v>0</v>
      </c>
      <c r="R25" s="75">
        <v>0</v>
      </c>
      <c r="S25" s="75">
        <v>0</v>
      </c>
      <c r="T25" s="75">
        <v>0</v>
      </c>
      <c r="U25" s="75">
        <v>0</v>
      </c>
      <c r="V25" s="75">
        <v>0</v>
      </c>
      <c r="W25" s="94">
        <v>0</v>
      </c>
      <c r="X25" s="96">
        <f t="shared" si="0"/>
        <v>125</v>
      </c>
      <c r="Y25" s="95"/>
      <c r="Z25" s="78">
        <f t="shared" si="1"/>
        <v>0</v>
      </c>
      <c r="AA25" s="150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</row>
    <row r="26" spans="1:100" s="8" customFormat="1" ht="132.75" customHeight="1" x14ac:dyDescent="0.25">
      <c r="A26" s="146"/>
      <c r="B26" s="148"/>
      <c r="C26" s="92">
        <v>23</v>
      </c>
      <c r="D26" s="155"/>
      <c r="E26" s="93" t="s">
        <v>87</v>
      </c>
      <c r="F26" s="83"/>
      <c r="G26" s="94" t="s">
        <v>51</v>
      </c>
      <c r="H26" s="94" t="s">
        <v>30</v>
      </c>
      <c r="I26" s="94" t="s">
        <v>54</v>
      </c>
      <c r="J26" s="94" t="s">
        <v>32</v>
      </c>
      <c r="K26" s="75">
        <v>0</v>
      </c>
      <c r="L26" s="75">
        <v>0</v>
      </c>
      <c r="M26" s="75">
        <v>0</v>
      </c>
      <c r="N26" s="75">
        <v>0</v>
      </c>
      <c r="O26" s="94">
        <v>125</v>
      </c>
      <c r="P26" s="75">
        <v>0</v>
      </c>
      <c r="Q26" s="75">
        <v>0</v>
      </c>
      <c r="R26" s="75">
        <v>0</v>
      </c>
      <c r="S26" s="75">
        <v>0</v>
      </c>
      <c r="T26" s="75">
        <v>0</v>
      </c>
      <c r="U26" s="75">
        <v>0</v>
      </c>
      <c r="V26" s="75">
        <v>0</v>
      </c>
      <c r="W26" s="94">
        <v>0</v>
      </c>
      <c r="X26" s="96">
        <f t="shared" si="0"/>
        <v>125</v>
      </c>
      <c r="Y26" s="95"/>
      <c r="Z26" s="78">
        <f t="shared" si="1"/>
        <v>0</v>
      </c>
      <c r="AA26" s="150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</row>
    <row r="27" spans="1:100" s="8" customFormat="1" ht="69.75" customHeight="1" x14ac:dyDescent="0.25">
      <c r="A27" s="146"/>
      <c r="B27" s="148"/>
      <c r="C27" s="92">
        <v>24</v>
      </c>
      <c r="D27" s="155"/>
      <c r="E27" s="93" t="s">
        <v>88</v>
      </c>
      <c r="F27" s="83"/>
      <c r="G27" s="94" t="s">
        <v>55</v>
      </c>
      <c r="H27" s="94" t="s">
        <v>30</v>
      </c>
      <c r="I27" s="94" t="s">
        <v>56</v>
      </c>
      <c r="J27" s="94" t="s">
        <v>32</v>
      </c>
      <c r="K27" s="75">
        <v>0</v>
      </c>
      <c r="L27" s="75">
        <v>0</v>
      </c>
      <c r="M27" s="75">
        <v>0</v>
      </c>
      <c r="N27" s="75">
        <v>0</v>
      </c>
      <c r="O27" s="94">
        <v>220</v>
      </c>
      <c r="P27" s="75">
        <v>0</v>
      </c>
      <c r="Q27" s="75">
        <v>0</v>
      </c>
      <c r="R27" s="75">
        <v>0</v>
      </c>
      <c r="S27" s="75">
        <v>0</v>
      </c>
      <c r="T27" s="75">
        <v>0</v>
      </c>
      <c r="U27" s="75">
        <v>0</v>
      </c>
      <c r="V27" s="75">
        <v>0</v>
      </c>
      <c r="W27" s="94">
        <v>0</v>
      </c>
      <c r="X27" s="96">
        <f t="shared" si="0"/>
        <v>220</v>
      </c>
      <c r="Y27" s="95"/>
      <c r="Z27" s="78">
        <f t="shared" si="1"/>
        <v>0</v>
      </c>
      <c r="AA27" s="150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</row>
    <row r="28" spans="1:100" s="8" customFormat="1" ht="76.5" customHeight="1" x14ac:dyDescent="0.25">
      <c r="A28" s="146"/>
      <c r="B28" s="148"/>
      <c r="C28" s="92">
        <v>25</v>
      </c>
      <c r="D28" s="155"/>
      <c r="E28" s="93" t="s">
        <v>89</v>
      </c>
      <c r="F28" s="83"/>
      <c r="G28" s="94" t="s">
        <v>55</v>
      </c>
      <c r="H28" s="94" t="s">
        <v>30</v>
      </c>
      <c r="I28" s="94" t="s">
        <v>56</v>
      </c>
      <c r="J28" s="94" t="s">
        <v>32</v>
      </c>
      <c r="K28" s="75">
        <v>0</v>
      </c>
      <c r="L28" s="75">
        <v>0</v>
      </c>
      <c r="M28" s="75">
        <v>0</v>
      </c>
      <c r="N28" s="75">
        <v>0</v>
      </c>
      <c r="O28" s="94">
        <v>220</v>
      </c>
      <c r="P28" s="75">
        <v>0</v>
      </c>
      <c r="Q28" s="75">
        <v>0</v>
      </c>
      <c r="R28" s="75">
        <v>0</v>
      </c>
      <c r="S28" s="75">
        <v>0</v>
      </c>
      <c r="T28" s="75">
        <v>0</v>
      </c>
      <c r="U28" s="75">
        <v>0</v>
      </c>
      <c r="V28" s="75">
        <v>0</v>
      </c>
      <c r="W28" s="94">
        <v>0</v>
      </c>
      <c r="X28" s="96">
        <f t="shared" si="0"/>
        <v>220</v>
      </c>
      <c r="Y28" s="95"/>
      <c r="Z28" s="78">
        <f t="shared" si="1"/>
        <v>0</v>
      </c>
      <c r="AA28" s="150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</row>
    <row r="29" spans="1:100" s="8" customFormat="1" ht="58.5" customHeight="1" x14ac:dyDescent="0.25">
      <c r="A29" s="146"/>
      <c r="B29" s="148"/>
      <c r="C29" s="92">
        <v>26</v>
      </c>
      <c r="D29" s="155"/>
      <c r="E29" s="93" t="s">
        <v>90</v>
      </c>
      <c r="F29" s="83"/>
      <c r="G29" s="94" t="s">
        <v>55</v>
      </c>
      <c r="H29" s="94" t="s">
        <v>30</v>
      </c>
      <c r="I29" s="94" t="s">
        <v>57</v>
      </c>
      <c r="J29" s="94" t="s">
        <v>32</v>
      </c>
      <c r="K29" s="75">
        <v>0</v>
      </c>
      <c r="L29" s="75">
        <v>0</v>
      </c>
      <c r="M29" s="75">
        <v>0</v>
      </c>
      <c r="N29" s="75">
        <v>0</v>
      </c>
      <c r="O29" s="94">
        <v>220</v>
      </c>
      <c r="P29" s="75">
        <v>0</v>
      </c>
      <c r="Q29" s="75">
        <v>0</v>
      </c>
      <c r="R29" s="75">
        <v>0</v>
      </c>
      <c r="S29" s="75">
        <v>0</v>
      </c>
      <c r="T29" s="75">
        <v>0</v>
      </c>
      <c r="U29" s="75">
        <v>0</v>
      </c>
      <c r="V29" s="75">
        <v>0</v>
      </c>
      <c r="W29" s="94">
        <v>0</v>
      </c>
      <c r="X29" s="96">
        <f t="shared" si="0"/>
        <v>220</v>
      </c>
      <c r="Y29" s="95"/>
      <c r="Z29" s="78">
        <f t="shared" si="1"/>
        <v>0</v>
      </c>
      <c r="AA29" s="150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</row>
    <row r="30" spans="1:100" s="8" customFormat="1" ht="67.5" customHeight="1" x14ac:dyDescent="0.25">
      <c r="A30" s="146"/>
      <c r="B30" s="148"/>
      <c r="C30" s="92">
        <v>27</v>
      </c>
      <c r="D30" s="155"/>
      <c r="E30" s="93" t="s">
        <v>91</v>
      </c>
      <c r="F30" s="83"/>
      <c r="G30" s="94" t="s">
        <v>55</v>
      </c>
      <c r="H30" s="94" t="s">
        <v>30</v>
      </c>
      <c r="I30" s="94" t="s">
        <v>57</v>
      </c>
      <c r="J30" s="94" t="s">
        <v>32</v>
      </c>
      <c r="K30" s="75">
        <v>0</v>
      </c>
      <c r="L30" s="75">
        <v>0</v>
      </c>
      <c r="M30" s="75">
        <v>0</v>
      </c>
      <c r="N30" s="75">
        <v>0</v>
      </c>
      <c r="O30" s="94">
        <v>220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94">
        <v>0</v>
      </c>
      <c r="X30" s="96">
        <f t="shared" si="0"/>
        <v>220</v>
      </c>
      <c r="Y30" s="95"/>
      <c r="Z30" s="78">
        <f t="shared" si="1"/>
        <v>0</v>
      </c>
      <c r="AA30" s="150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</row>
    <row r="31" spans="1:100" s="8" customFormat="1" ht="72" customHeight="1" x14ac:dyDescent="0.25">
      <c r="A31" s="146"/>
      <c r="B31" s="148"/>
      <c r="C31" s="92">
        <v>28</v>
      </c>
      <c r="D31" s="155"/>
      <c r="E31" s="93" t="s">
        <v>92</v>
      </c>
      <c r="F31" s="83"/>
      <c r="G31" s="94" t="s">
        <v>55</v>
      </c>
      <c r="H31" s="94" t="s">
        <v>30</v>
      </c>
      <c r="I31" s="94" t="s">
        <v>58</v>
      </c>
      <c r="J31" s="94" t="s">
        <v>32</v>
      </c>
      <c r="K31" s="75">
        <v>0</v>
      </c>
      <c r="L31" s="75">
        <v>0</v>
      </c>
      <c r="M31" s="75">
        <v>0</v>
      </c>
      <c r="N31" s="75">
        <v>0</v>
      </c>
      <c r="O31" s="94">
        <v>220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94">
        <v>0</v>
      </c>
      <c r="X31" s="96">
        <f t="shared" si="0"/>
        <v>220</v>
      </c>
      <c r="Y31" s="95"/>
      <c r="Z31" s="78">
        <f>X31*Y31</f>
        <v>0</v>
      </c>
      <c r="AA31" s="150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</row>
    <row r="32" spans="1:100" s="8" customFormat="1" ht="93.75" customHeight="1" x14ac:dyDescent="0.25">
      <c r="A32" s="147"/>
      <c r="B32" s="148"/>
      <c r="C32" s="92">
        <v>29</v>
      </c>
      <c r="D32" s="156"/>
      <c r="E32" s="93" t="s">
        <v>93</v>
      </c>
      <c r="F32" s="83"/>
      <c r="G32" s="94" t="s">
        <v>55</v>
      </c>
      <c r="H32" s="94" t="s">
        <v>30</v>
      </c>
      <c r="I32" s="94" t="s">
        <v>59</v>
      </c>
      <c r="J32" s="94" t="s">
        <v>32</v>
      </c>
      <c r="K32" s="97">
        <v>0</v>
      </c>
      <c r="L32" s="97">
        <v>0</v>
      </c>
      <c r="M32" s="97">
        <v>0</v>
      </c>
      <c r="N32" s="97">
        <v>0</v>
      </c>
      <c r="O32" s="94">
        <v>220</v>
      </c>
      <c r="P32" s="97">
        <v>0</v>
      </c>
      <c r="Q32" s="97">
        <v>0</v>
      </c>
      <c r="R32" s="97">
        <v>0</v>
      </c>
      <c r="S32" s="97">
        <v>0</v>
      </c>
      <c r="T32" s="97">
        <v>0</v>
      </c>
      <c r="U32" s="97">
        <v>0</v>
      </c>
      <c r="V32" s="97">
        <v>0</v>
      </c>
      <c r="W32" s="94">
        <v>0</v>
      </c>
      <c r="X32" s="96">
        <f t="shared" si="0"/>
        <v>220</v>
      </c>
      <c r="Y32" s="95"/>
      <c r="Z32" s="78">
        <f t="shared" si="1"/>
        <v>0</v>
      </c>
      <c r="AA32" s="15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</row>
    <row r="33" spans="1:100" s="8" customFormat="1" ht="18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60" t="s">
        <v>100</v>
      </c>
      <c r="AA33" s="36">
        <f>SUM(AA4:AA24)</f>
        <v>438578.36</v>
      </c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</row>
  </sheetData>
  <mergeCells count="35">
    <mergeCell ref="A1:AA1"/>
    <mergeCell ref="A2:A3"/>
    <mergeCell ref="B2:B3"/>
    <mergeCell ref="C2:C3"/>
    <mergeCell ref="E2:E3"/>
    <mergeCell ref="G2:G3"/>
    <mergeCell ref="H2:H3"/>
    <mergeCell ref="I2:I3"/>
    <mergeCell ref="J2:J3"/>
    <mergeCell ref="X2:X3"/>
    <mergeCell ref="Y2:Y3"/>
    <mergeCell ref="Z2:Z3"/>
    <mergeCell ref="AA2:AA3"/>
    <mergeCell ref="A4:A6"/>
    <mergeCell ref="B4:B6"/>
    <mergeCell ref="AA4:AA6"/>
    <mergeCell ref="D2:D3"/>
    <mergeCell ref="D4:D6"/>
    <mergeCell ref="F2:F3"/>
    <mergeCell ref="A7:A8"/>
    <mergeCell ref="B7:B8"/>
    <mergeCell ref="AA7:AA8"/>
    <mergeCell ref="A9:A10"/>
    <mergeCell ref="B9:B10"/>
    <mergeCell ref="AA9:AA10"/>
    <mergeCell ref="D7:D8"/>
    <mergeCell ref="D9:D10"/>
    <mergeCell ref="A20:A21"/>
    <mergeCell ref="B20:B21"/>
    <mergeCell ref="AA20:AA21"/>
    <mergeCell ref="A24:A32"/>
    <mergeCell ref="B24:B32"/>
    <mergeCell ref="AA24:AA32"/>
    <mergeCell ref="D20:D21"/>
    <mergeCell ref="D24:D32"/>
  </mergeCells>
  <pageMargins left="0.51181102362204722" right="0.51181102362204722" top="0.98425196850393704" bottom="0.78740157480314965" header="0.31496062992125984" footer="0.31496062992125984"/>
  <pageSetup paperSize="9" scale="38" fitToHeight="0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255DD-08C3-4104-9CB1-E1D5B78B1FC4}">
  <dimension ref="A1:CV33"/>
  <sheetViews>
    <sheetView tabSelected="1" zoomScale="71" zoomScaleNormal="71" zoomScaleSheetLayoutView="100" zoomScalePageLayoutView="80" workbookViewId="0">
      <pane xSplit="2" ySplit="3" topLeftCell="C12" activePane="bottomRight" state="frozen"/>
      <selection pane="topRight" activeCell="C1" sqref="C1"/>
      <selection pane="bottomLeft" activeCell="A4" sqref="A4"/>
      <selection pane="bottomRight" activeCell="E13" sqref="E13"/>
    </sheetView>
  </sheetViews>
  <sheetFormatPr defaultRowHeight="17.25" x14ac:dyDescent="0.25"/>
  <cols>
    <col min="1" max="1" width="7.7109375" style="13" customWidth="1"/>
    <col min="2" max="2" width="15.5703125" style="13" customWidth="1"/>
    <col min="3" max="3" width="6.85546875" style="1" customWidth="1"/>
    <col min="4" max="4" width="27.42578125" style="1" customWidth="1"/>
    <col min="5" max="5" width="56.5703125" style="14" customWidth="1"/>
    <col min="6" max="6" width="11.5703125" style="14" customWidth="1"/>
    <col min="7" max="7" width="11.85546875" style="14" customWidth="1"/>
    <col min="8" max="8" width="9" style="14" hidden="1" customWidth="1"/>
    <col min="9" max="9" width="13.7109375" style="14" hidden="1" customWidth="1"/>
    <col min="10" max="10" width="15.42578125" style="14" customWidth="1"/>
    <col min="11" max="23" width="9.5703125" style="14" bestFit="1" customWidth="1"/>
    <col min="24" max="24" width="9" style="14" customWidth="1"/>
    <col min="25" max="25" width="11.7109375" style="52" customWidth="1"/>
    <col min="26" max="26" width="15.28515625" style="52" bestFit="1" customWidth="1"/>
    <col min="27" max="27" width="17.42578125" style="35" customWidth="1"/>
    <col min="28" max="16384" width="9.140625" style="1"/>
  </cols>
  <sheetData>
    <row r="1" spans="1:100" ht="55.5" customHeight="1" x14ac:dyDescent="0.25">
      <c r="A1" s="116" t="s">
        <v>121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</row>
    <row r="2" spans="1:100" s="2" customFormat="1" ht="31.15" customHeight="1" x14ac:dyDescent="0.25">
      <c r="A2" s="124" t="s">
        <v>4</v>
      </c>
      <c r="B2" s="124" t="s">
        <v>5</v>
      </c>
      <c r="C2" s="124" t="s">
        <v>0</v>
      </c>
      <c r="D2" s="162" t="s">
        <v>101</v>
      </c>
      <c r="E2" s="127" t="s">
        <v>1</v>
      </c>
      <c r="F2" s="165" t="s">
        <v>110</v>
      </c>
      <c r="G2" s="130" t="s">
        <v>6</v>
      </c>
      <c r="H2" s="130" t="s">
        <v>7</v>
      </c>
      <c r="I2" s="130" t="s">
        <v>2</v>
      </c>
      <c r="J2" s="127" t="s">
        <v>3</v>
      </c>
      <c r="K2" s="61" t="s">
        <v>8</v>
      </c>
      <c r="L2" s="61" t="s">
        <v>9</v>
      </c>
      <c r="M2" s="61" t="s">
        <v>10</v>
      </c>
      <c r="N2" s="61" t="s">
        <v>11</v>
      </c>
      <c r="O2" s="61" t="s">
        <v>12</v>
      </c>
      <c r="P2" s="61" t="s">
        <v>13</v>
      </c>
      <c r="Q2" s="61" t="s">
        <v>14</v>
      </c>
      <c r="R2" s="61" t="s">
        <v>15</v>
      </c>
      <c r="S2" s="61" t="s">
        <v>16</v>
      </c>
      <c r="T2" s="61" t="s">
        <v>17</v>
      </c>
      <c r="U2" s="61" t="s">
        <v>18</v>
      </c>
      <c r="V2" s="61" t="s">
        <v>19</v>
      </c>
      <c r="W2" s="61" t="s">
        <v>20</v>
      </c>
      <c r="X2" s="125" t="s">
        <v>50</v>
      </c>
      <c r="Y2" s="128" t="s">
        <v>112</v>
      </c>
      <c r="Z2" s="128" t="s">
        <v>113</v>
      </c>
      <c r="AA2" s="129" t="s">
        <v>96</v>
      </c>
    </row>
    <row r="3" spans="1:100" s="17" customFormat="1" ht="30" customHeight="1" x14ac:dyDescent="0.25">
      <c r="A3" s="124"/>
      <c r="B3" s="124"/>
      <c r="C3" s="124"/>
      <c r="D3" s="163"/>
      <c r="E3" s="127"/>
      <c r="F3" s="166"/>
      <c r="G3" s="130"/>
      <c r="H3" s="130"/>
      <c r="I3" s="130"/>
      <c r="J3" s="127"/>
      <c r="K3" s="62" t="s">
        <v>60</v>
      </c>
      <c r="L3" s="62" t="s">
        <v>61</v>
      </c>
      <c r="M3" s="62" t="s">
        <v>62</v>
      </c>
      <c r="N3" s="62" t="s">
        <v>63</v>
      </c>
      <c r="O3" s="62" t="s">
        <v>64</v>
      </c>
      <c r="P3" s="62" t="s">
        <v>65</v>
      </c>
      <c r="Q3" s="62" t="s">
        <v>66</v>
      </c>
      <c r="R3" s="62" t="s">
        <v>67</v>
      </c>
      <c r="S3" s="62" t="s">
        <v>68</v>
      </c>
      <c r="T3" s="62" t="s">
        <v>74</v>
      </c>
      <c r="U3" s="62" t="s">
        <v>69</v>
      </c>
      <c r="V3" s="62" t="s">
        <v>70</v>
      </c>
      <c r="W3" s="62" t="s">
        <v>75</v>
      </c>
      <c r="X3" s="126"/>
      <c r="Y3" s="128"/>
      <c r="Z3" s="128"/>
      <c r="AA3" s="129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</row>
    <row r="4" spans="1:100" ht="300" x14ac:dyDescent="0.25">
      <c r="A4" s="169">
        <v>1</v>
      </c>
      <c r="B4" s="170" t="s">
        <v>95</v>
      </c>
      <c r="C4" s="114">
        <v>1</v>
      </c>
      <c r="D4" s="171" t="s">
        <v>102</v>
      </c>
      <c r="E4" s="98" t="s">
        <v>21</v>
      </c>
      <c r="F4" s="99" t="s">
        <v>111</v>
      </c>
      <c r="G4" s="100" t="s">
        <v>29</v>
      </c>
      <c r="H4" s="101" t="s">
        <v>30</v>
      </c>
      <c r="I4" s="100" t="s">
        <v>31</v>
      </c>
      <c r="J4" s="100" t="s">
        <v>32</v>
      </c>
      <c r="K4" s="107">
        <v>2600</v>
      </c>
      <c r="L4" s="107">
        <v>710</v>
      </c>
      <c r="M4" s="107">
        <v>1200</v>
      </c>
      <c r="N4" s="107">
        <v>0</v>
      </c>
      <c r="O4" s="107">
        <v>0</v>
      </c>
      <c r="P4" s="107">
        <v>420</v>
      </c>
      <c r="Q4" s="107">
        <v>600</v>
      </c>
      <c r="R4" s="107">
        <v>500</v>
      </c>
      <c r="S4" s="107">
        <v>0</v>
      </c>
      <c r="T4" s="107">
        <v>0</v>
      </c>
      <c r="U4" s="107">
        <v>650</v>
      </c>
      <c r="V4" s="107">
        <v>206</v>
      </c>
      <c r="W4" s="108">
        <v>0</v>
      </c>
      <c r="X4" s="109">
        <f t="shared" ref="X4:X32" si="0">SUM(K4:W4)</f>
        <v>6886</v>
      </c>
      <c r="Y4" s="110">
        <v>10.5</v>
      </c>
      <c r="Z4" s="110">
        <f>X4*Y4</f>
        <v>72303</v>
      </c>
      <c r="AA4" s="174">
        <f>SUM(Z4:Z6)</f>
        <v>110196</v>
      </c>
    </row>
    <row r="5" spans="1:100" ht="252" customHeight="1" x14ac:dyDescent="0.25">
      <c r="A5" s="169"/>
      <c r="B5" s="170"/>
      <c r="C5" s="114">
        <v>2</v>
      </c>
      <c r="D5" s="172"/>
      <c r="E5" s="98" t="s">
        <v>22</v>
      </c>
      <c r="F5" s="99" t="s">
        <v>111</v>
      </c>
      <c r="G5" s="100" t="s">
        <v>33</v>
      </c>
      <c r="H5" s="101" t="s">
        <v>30</v>
      </c>
      <c r="I5" s="100" t="s">
        <v>34</v>
      </c>
      <c r="J5" s="100" t="s">
        <v>32</v>
      </c>
      <c r="K5" s="102">
        <v>700</v>
      </c>
      <c r="L5" s="102">
        <v>70</v>
      </c>
      <c r="M5" s="102">
        <v>400</v>
      </c>
      <c r="N5" s="102">
        <v>0</v>
      </c>
      <c r="O5" s="102">
        <v>0</v>
      </c>
      <c r="P5" s="102">
        <v>120</v>
      </c>
      <c r="Q5" s="102">
        <v>1100</v>
      </c>
      <c r="R5" s="102">
        <v>65</v>
      </c>
      <c r="S5" s="102">
        <v>0</v>
      </c>
      <c r="T5" s="102">
        <v>22</v>
      </c>
      <c r="U5" s="102">
        <v>120</v>
      </c>
      <c r="V5" s="102">
        <v>180</v>
      </c>
      <c r="W5" s="103">
        <v>0</v>
      </c>
      <c r="X5" s="104">
        <f t="shared" si="0"/>
        <v>2777</v>
      </c>
      <c r="Y5" s="58">
        <v>13</v>
      </c>
      <c r="Z5" s="58">
        <f>X5*Y5</f>
        <v>36101</v>
      </c>
      <c r="AA5" s="175"/>
    </row>
    <row r="6" spans="1:100" ht="258.75" customHeight="1" x14ac:dyDescent="0.25">
      <c r="A6" s="169"/>
      <c r="B6" s="170"/>
      <c r="C6" s="114">
        <v>3</v>
      </c>
      <c r="D6" s="173"/>
      <c r="E6" s="98" t="s">
        <v>23</v>
      </c>
      <c r="F6" s="99" t="s">
        <v>111</v>
      </c>
      <c r="G6" s="100" t="s">
        <v>35</v>
      </c>
      <c r="H6" s="101" t="s">
        <v>30</v>
      </c>
      <c r="I6" s="100" t="s">
        <v>36</v>
      </c>
      <c r="J6" s="100" t="s">
        <v>32</v>
      </c>
      <c r="K6" s="102">
        <v>40</v>
      </c>
      <c r="L6" s="102">
        <v>10</v>
      </c>
      <c r="M6" s="102">
        <v>0</v>
      </c>
      <c r="N6" s="102">
        <v>0</v>
      </c>
      <c r="O6" s="102">
        <v>0</v>
      </c>
      <c r="P6" s="102">
        <v>6</v>
      </c>
      <c r="Q6" s="102">
        <v>0</v>
      </c>
      <c r="R6" s="102">
        <v>0</v>
      </c>
      <c r="S6" s="102">
        <v>0</v>
      </c>
      <c r="T6" s="102">
        <v>0</v>
      </c>
      <c r="U6" s="102">
        <v>8</v>
      </c>
      <c r="V6" s="102">
        <v>0</v>
      </c>
      <c r="W6" s="103">
        <v>0</v>
      </c>
      <c r="X6" s="104">
        <f t="shared" si="0"/>
        <v>64</v>
      </c>
      <c r="Y6" s="58">
        <v>28</v>
      </c>
      <c r="Z6" s="58">
        <f t="shared" ref="Z6:Z32" si="1">X6*Y6</f>
        <v>1792</v>
      </c>
      <c r="AA6" s="175"/>
    </row>
    <row r="7" spans="1:100" ht="294" hidden="1" customHeight="1" x14ac:dyDescent="0.25">
      <c r="A7" s="168">
        <v>2</v>
      </c>
      <c r="B7" s="157" t="s">
        <v>48</v>
      </c>
      <c r="C7" s="92">
        <v>4</v>
      </c>
      <c r="D7" s="160" t="s">
        <v>103</v>
      </c>
      <c r="E7" s="72" t="s">
        <v>77</v>
      </c>
      <c r="F7" s="83"/>
      <c r="G7" s="73" t="s">
        <v>29</v>
      </c>
      <c r="H7" s="74" t="s">
        <v>30</v>
      </c>
      <c r="I7" s="73" t="s">
        <v>31</v>
      </c>
      <c r="J7" s="73" t="s">
        <v>32</v>
      </c>
      <c r="K7" s="75">
        <v>0</v>
      </c>
      <c r="L7" s="75">
        <v>0</v>
      </c>
      <c r="M7" s="75">
        <v>0</v>
      </c>
      <c r="N7" s="75">
        <v>1225</v>
      </c>
      <c r="O7" s="75">
        <v>0</v>
      </c>
      <c r="P7" s="75">
        <v>0</v>
      </c>
      <c r="Q7" s="75">
        <v>0</v>
      </c>
      <c r="R7" s="75">
        <v>0</v>
      </c>
      <c r="S7" s="75">
        <v>0</v>
      </c>
      <c r="T7" s="75">
        <v>0</v>
      </c>
      <c r="U7" s="75">
        <v>0</v>
      </c>
      <c r="V7" s="75">
        <v>0</v>
      </c>
      <c r="W7" s="76">
        <v>0</v>
      </c>
      <c r="X7" s="77">
        <f t="shared" si="0"/>
        <v>1225</v>
      </c>
      <c r="Y7" s="78"/>
      <c r="Z7" s="78">
        <f t="shared" si="1"/>
        <v>0</v>
      </c>
      <c r="AA7" s="158">
        <f>SUM(Z7:Z8)</f>
        <v>0</v>
      </c>
    </row>
    <row r="8" spans="1:100" ht="245.25" hidden="1" customHeight="1" x14ac:dyDescent="0.25">
      <c r="A8" s="168"/>
      <c r="B8" s="157"/>
      <c r="C8" s="92">
        <v>5</v>
      </c>
      <c r="D8" s="161"/>
      <c r="E8" s="72" t="s">
        <v>76</v>
      </c>
      <c r="F8" s="83"/>
      <c r="G8" s="73" t="s">
        <v>33</v>
      </c>
      <c r="H8" s="74" t="s">
        <v>30</v>
      </c>
      <c r="I8" s="73" t="s">
        <v>34</v>
      </c>
      <c r="J8" s="73" t="s">
        <v>32</v>
      </c>
      <c r="K8" s="75">
        <v>0</v>
      </c>
      <c r="L8" s="75">
        <v>0</v>
      </c>
      <c r="M8" s="75">
        <v>0</v>
      </c>
      <c r="N8" s="75">
        <v>96</v>
      </c>
      <c r="O8" s="75">
        <v>0</v>
      </c>
      <c r="P8" s="75">
        <v>0</v>
      </c>
      <c r="Q8" s="75">
        <v>0</v>
      </c>
      <c r="R8" s="75">
        <v>0</v>
      </c>
      <c r="S8" s="75">
        <v>0</v>
      </c>
      <c r="T8" s="75">
        <v>0</v>
      </c>
      <c r="U8" s="75">
        <v>0</v>
      </c>
      <c r="V8" s="75">
        <v>0</v>
      </c>
      <c r="W8" s="76">
        <v>0</v>
      </c>
      <c r="X8" s="77">
        <f t="shared" si="0"/>
        <v>96</v>
      </c>
      <c r="Y8" s="78"/>
      <c r="Z8" s="78">
        <f t="shared" si="1"/>
        <v>0</v>
      </c>
      <c r="AA8" s="159"/>
    </row>
    <row r="9" spans="1:100" ht="306.75" customHeight="1" x14ac:dyDescent="0.25">
      <c r="A9" s="167">
        <v>3</v>
      </c>
      <c r="B9" s="135" t="s">
        <v>46</v>
      </c>
      <c r="C9" s="115">
        <v>6</v>
      </c>
      <c r="D9" s="152" t="s">
        <v>104</v>
      </c>
      <c r="E9" s="25" t="s">
        <v>24</v>
      </c>
      <c r="F9" s="38" t="s">
        <v>114</v>
      </c>
      <c r="G9" s="30" t="s">
        <v>29</v>
      </c>
      <c r="H9" s="31" t="s">
        <v>30</v>
      </c>
      <c r="I9" s="30" t="s">
        <v>31</v>
      </c>
      <c r="J9" s="30" t="s">
        <v>32</v>
      </c>
      <c r="K9" s="32">
        <v>0</v>
      </c>
      <c r="L9" s="32">
        <v>0</v>
      </c>
      <c r="M9" s="32">
        <v>0</v>
      </c>
      <c r="N9" s="32">
        <v>0</v>
      </c>
      <c r="O9" s="32">
        <v>2900</v>
      </c>
      <c r="P9" s="32">
        <v>0</v>
      </c>
      <c r="Q9" s="32">
        <v>0</v>
      </c>
      <c r="R9" s="32">
        <v>0</v>
      </c>
      <c r="S9" s="32">
        <v>600</v>
      </c>
      <c r="T9" s="32">
        <v>0</v>
      </c>
      <c r="U9" s="32">
        <v>0</v>
      </c>
      <c r="V9" s="32">
        <v>0</v>
      </c>
      <c r="W9" s="33">
        <v>0</v>
      </c>
      <c r="X9" s="67">
        <f t="shared" si="0"/>
        <v>3500</v>
      </c>
      <c r="Y9" s="49">
        <v>16.670000000000002</v>
      </c>
      <c r="Z9" s="49">
        <f t="shared" si="1"/>
        <v>58345.000000000007</v>
      </c>
      <c r="AA9" s="121">
        <f>SUM(Z9:Z10)</f>
        <v>65853.700000000012</v>
      </c>
    </row>
    <row r="10" spans="1:100" ht="237.75" customHeight="1" x14ac:dyDescent="0.25">
      <c r="A10" s="167"/>
      <c r="B10" s="135"/>
      <c r="C10" s="115">
        <v>7</v>
      </c>
      <c r="D10" s="153"/>
      <c r="E10" s="25" t="s">
        <v>25</v>
      </c>
      <c r="F10" s="38" t="s">
        <v>115</v>
      </c>
      <c r="G10" s="30" t="s">
        <v>33</v>
      </c>
      <c r="H10" s="31" t="s">
        <v>30</v>
      </c>
      <c r="I10" s="30" t="s">
        <v>34</v>
      </c>
      <c r="J10" s="30" t="s">
        <v>32</v>
      </c>
      <c r="K10" s="32">
        <v>0</v>
      </c>
      <c r="L10" s="32">
        <v>0</v>
      </c>
      <c r="M10" s="32">
        <v>0</v>
      </c>
      <c r="N10" s="32">
        <v>0</v>
      </c>
      <c r="O10" s="32">
        <v>500</v>
      </c>
      <c r="P10" s="32">
        <v>0</v>
      </c>
      <c r="Q10" s="32">
        <v>0</v>
      </c>
      <c r="R10" s="32">
        <v>0</v>
      </c>
      <c r="S10" s="32">
        <v>15</v>
      </c>
      <c r="T10" s="32">
        <v>0</v>
      </c>
      <c r="U10" s="32">
        <v>0</v>
      </c>
      <c r="V10" s="32">
        <v>0</v>
      </c>
      <c r="W10" s="33">
        <v>0</v>
      </c>
      <c r="X10" s="67">
        <f t="shared" si="0"/>
        <v>515</v>
      </c>
      <c r="Y10" s="49">
        <v>14.58</v>
      </c>
      <c r="Z10" s="49">
        <f t="shared" si="1"/>
        <v>7508.7</v>
      </c>
      <c r="AA10" s="122"/>
    </row>
    <row r="11" spans="1:100" ht="390" customHeight="1" x14ac:dyDescent="0.25">
      <c r="A11" s="23">
        <v>4</v>
      </c>
      <c r="B11" s="55" t="s">
        <v>49</v>
      </c>
      <c r="C11" s="11">
        <v>8</v>
      </c>
      <c r="D11" s="176" t="s">
        <v>105</v>
      </c>
      <c r="E11" s="4" t="s">
        <v>78</v>
      </c>
      <c r="F11" s="7" t="s">
        <v>116</v>
      </c>
      <c r="G11" s="19" t="s">
        <v>37</v>
      </c>
      <c r="H11" s="42" t="s">
        <v>30</v>
      </c>
      <c r="I11" s="5" t="s">
        <v>38</v>
      </c>
      <c r="J11" s="5" t="s">
        <v>32</v>
      </c>
      <c r="K11" s="15">
        <v>1400</v>
      </c>
      <c r="L11" s="15">
        <v>440</v>
      </c>
      <c r="M11" s="15">
        <v>800</v>
      </c>
      <c r="N11" s="15">
        <v>0</v>
      </c>
      <c r="O11" s="15">
        <v>0</v>
      </c>
      <c r="P11" s="15">
        <v>360</v>
      </c>
      <c r="Q11" s="15">
        <v>50</v>
      </c>
      <c r="R11" s="15">
        <v>850</v>
      </c>
      <c r="S11" s="15">
        <v>0</v>
      </c>
      <c r="T11" s="15">
        <v>224</v>
      </c>
      <c r="U11" s="15">
        <v>450</v>
      </c>
      <c r="V11" s="15">
        <v>425</v>
      </c>
      <c r="W11" s="6">
        <v>0</v>
      </c>
      <c r="X11" s="68">
        <f t="shared" si="0"/>
        <v>4999</v>
      </c>
      <c r="Y11" s="50">
        <v>27.59</v>
      </c>
      <c r="Z11" s="58">
        <f t="shared" si="1"/>
        <v>137922.41</v>
      </c>
      <c r="AA11" s="36">
        <v>137922.41</v>
      </c>
    </row>
    <row r="12" spans="1:100" s="2" customFormat="1" ht="327.75" customHeight="1" x14ac:dyDescent="0.25">
      <c r="A12" s="27">
        <v>5</v>
      </c>
      <c r="B12" s="53" t="s">
        <v>48</v>
      </c>
      <c r="C12" s="115">
        <v>9</v>
      </c>
      <c r="D12" s="177" t="s">
        <v>105</v>
      </c>
      <c r="E12" s="25" t="s">
        <v>79</v>
      </c>
      <c r="F12" s="38" t="s">
        <v>116</v>
      </c>
      <c r="G12" s="34" t="s">
        <v>37</v>
      </c>
      <c r="H12" s="31" t="s">
        <v>30</v>
      </c>
      <c r="I12" s="30" t="s">
        <v>38</v>
      </c>
      <c r="J12" s="30" t="s">
        <v>32</v>
      </c>
      <c r="K12" s="32">
        <v>0</v>
      </c>
      <c r="L12" s="32">
        <v>0</v>
      </c>
      <c r="M12" s="32">
        <v>0</v>
      </c>
      <c r="N12" s="32">
        <v>1250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3">
        <v>0</v>
      </c>
      <c r="X12" s="67">
        <f t="shared" si="0"/>
        <v>1250</v>
      </c>
      <c r="Y12" s="49">
        <v>26.9</v>
      </c>
      <c r="Z12" s="49">
        <f t="shared" si="1"/>
        <v>33625</v>
      </c>
      <c r="AA12" s="37">
        <v>33625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</row>
    <row r="13" spans="1:100" ht="366.75" customHeight="1" x14ac:dyDescent="0.25">
      <c r="A13" s="23">
        <v>6</v>
      </c>
      <c r="B13" s="55" t="s">
        <v>46</v>
      </c>
      <c r="C13" s="11">
        <v>10</v>
      </c>
      <c r="D13" s="176" t="s">
        <v>105</v>
      </c>
      <c r="E13" s="4" t="s">
        <v>80</v>
      </c>
      <c r="F13" s="7" t="s">
        <v>116</v>
      </c>
      <c r="G13" s="19" t="s">
        <v>37</v>
      </c>
      <c r="H13" s="42" t="s">
        <v>30</v>
      </c>
      <c r="I13" s="5" t="s">
        <v>38</v>
      </c>
      <c r="J13" s="5" t="s">
        <v>32</v>
      </c>
      <c r="K13" s="15">
        <v>0</v>
      </c>
      <c r="L13" s="15">
        <v>0</v>
      </c>
      <c r="M13" s="15">
        <v>0</v>
      </c>
      <c r="N13" s="15">
        <v>0</v>
      </c>
      <c r="O13" s="15">
        <v>1325</v>
      </c>
      <c r="P13" s="15">
        <v>0</v>
      </c>
      <c r="Q13" s="15">
        <v>0</v>
      </c>
      <c r="R13" s="15">
        <v>0</v>
      </c>
      <c r="S13" s="15">
        <v>360</v>
      </c>
      <c r="T13" s="15">
        <v>0</v>
      </c>
      <c r="U13" s="15">
        <v>0</v>
      </c>
      <c r="V13" s="15">
        <v>0</v>
      </c>
      <c r="W13" s="6">
        <v>0</v>
      </c>
      <c r="X13" s="68">
        <f t="shared" si="0"/>
        <v>1685</v>
      </c>
      <c r="Y13" s="50">
        <v>27.37</v>
      </c>
      <c r="Z13" s="58">
        <f t="shared" si="1"/>
        <v>46118.450000000004</v>
      </c>
      <c r="AA13" s="36">
        <v>46118.45</v>
      </c>
    </row>
    <row r="14" spans="1:100" ht="104.25" hidden="1" customHeight="1" x14ac:dyDescent="0.25">
      <c r="A14" s="87">
        <v>7</v>
      </c>
      <c r="B14" s="82" t="s">
        <v>94</v>
      </c>
      <c r="C14" s="92">
        <v>11</v>
      </c>
      <c r="D14" s="71" t="s">
        <v>106</v>
      </c>
      <c r="E14" s="72" t="s">
        <v>26</v>
      </c>
      <c r="F14" s="83"/>
      <c r="G14" s="83" t="s">
        <v>39</v>
      </c>
      <c r="H14" s="73" t="s">
        <v>30</v>
      </c>
      <c r="I14" s="73" t="s">
        <v>40</v>
      </c>
      <c r="J14" s="73" t="s">
        <v>32</v>
      </c>
      <c r="K14" s="75">
        <v>700</v>
      </c>
      <c r="L14" s="75">
        <v>140</v>
      </c>
      <c r="M14" s="75">
        <v>280</v>
      </c>
      <c r="N14" s="75">
        <v>0</v>
      </c>
      <c r="O14" s="75">
        <v>0</v>
      </c>
      <c r="P14" s="75">
        <v>120</v>
      </c>
      <c r="Q14" s="75">
        <v>5</v>
      </c>
      <c r="R14" s="75">
        <v>90</v>
      </c>
      <c r="S14" s="75">
        <v>0</v>
      </c>
      <c r="T14" s="75">
        <v>100</v>
      </c>
      <c r="U14" s="75">
        <v>200</v>
      </c>
      <c r="V14" s="75">
        <v>144</v>
      </c>
      <c r="W14" s="76">
        <v>0</v>
      </c>
      <c r="X14" s="77">
        <f t="shared" si="0"/>
        <v>1779</v>
      </c>
      <c r="Y14" s="78"/>
      <c r="Z14" s="78">
        <f t="shared" si="1"/>
        <v>0</v>
      </c>
      <c r="AA14" s="84">
        <f>Z14</f>
        <v>0</v>
      </c>
    </row>
    <row r="15" spans="1:100" ht="73.5" customHeight="1" x14ac:dyDescent="0.25">
      <c r="A15" s="27">
        <v>8</v>
      </c>
      <c r="B15" s="53" t="s">
        <v>48</v>
      </c>
      <c r="C15" s="115">
        <v>12</v>
      </c>
      <c r="D15" s="86" t="s">
        <v>107</v>
      </c>
      <c r="E15" s="25" t="s">
        <v>81</v>
      </c>
      <c r="F15" s="38" t="s">
        <v>117</v>
      </c>
      <c r="G15" s="38" t="s">
        <v>39</v>
      </c>
      <c r="H15" s="30" t="s">
        <v>30</v>
      </c>
      <c r="I15" s="30" t="s">
        <v>40</v>
      </c>
      <c r="J15" s="30" t="s">
        <v>32</v>
      </c>
      <c r="K15" s="32">
        <v>0</v>
      </c>
      <c r="L15" s="32">
        <v>0</v>
      </c>
      <c r="M15" s="32">
        <v>0</v>
      </c>
      <c r="N15" s="32">
        <v>600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3">
        <v>0</v>
      </c>
      <c r="X15" s="67">
        <f t="shared" si="0"/>
        <v>600</v>
      </c>
      <c r="Y15" s="49">
        <v>4.8499999999999996</v>
      </c>
      <c r="Z15" s="49">
        <f t="shared" si="1"/>
        <v>2910</v>
      </c>
      <c r="AA15" s="37">
        <v>2910</v>
      </c>
    </row>
    <row r="16" spans="1:100" ht="69.75" hidden="1" customHeight="1" x14ac:dyDescent="0.25">
      <c r="A16" s="87">
        <v>9</v>
      </c>
      <c r="B16" s="82" t="s">
        <v>46</v>
      </c>
      <c r="C16" s="92">
        <v>13</v>
      </c>
      <c r="D16" s="71" t="s">
        <v>106</v>
      </c>
      <c r="E16" s="72" t="s">
        <v>27</v>
      </c>
      <c r="F16" s="83"/>
      <c r="G16" s="83" t="s">
        <v>39</v>
      </c>
      <c r="H16" s="74" t="s">
        <v>30</v>
      </c>
      <c r="I16" s="73" t="s">
        <v>41</v>
      </c>
      <c r="J16" s="73" t="s">
        <v>32</v>
      </c>
      <c r="K16" s="75">
        <v>0</v>
      </c>
      <c r="L16" s="75">
        <v>0</v>
      </c>
      <c r="M16" s="75">
        <v>0</v>
      </c>
      <c r="N16" s="75">
        <v>0</v>
      </c>
      <c r="O16" s="75">
        <v>500</v>
      </c>
      <c r="P16" s="75">
        <v>0</v>
      </c>
      <c r="Q16" s="75">
        <v>0</v>
      </c>
      <c r="R16" s="75">
        <v>0</v>
      </c>
      <c r="S16" s="75">
        <v>186</v>
      </c>
      <c r="T16" s="75">
        <v>0</v>
      </c>
      <c r="U16" s="75">
        <v>0</v>
      </c>
      <c r="V16" s="75">
        <v>0</v>
      </c>
      <c r="W16" s="76">
        <v>0</v>
      </c>
      <c r="X16" s="77">
        <f t="shared" si="0"/>
        <v>686</v>
      </c>
      <c r="Y16" s="78"/>
      <c r="Z16" s="78">
        <f t="shared" si="1"/>
        <v>0</v>
      </c>
      <c r="AA16" s="84">
        <f>Z16</f>
        <v>0</v>
      </c>
    </row>
    <row r="17" spans="1:100" ht="84.75" hidden="1" customHeight="1" x14ac:dyDescent="0.25">
      <c r="A17" s="87">
        <v>10</v>
      </c>
      <c r="B17" s="82" t="s">
        <v>47</v>
      </c>
      <c r="C17" s="92">
        <v>14</v>
      </c>
      <c r="D17" s="71" t="s">
        <v>106</v>
      </c>
      <c r="E17" s="72" t="s">
        <v>28</v>
      </c>
      <c r="F17" s="83"/>
      <c r="G17" s="83" t="s">
        <v>42</v>
      </c>
      <c r="H17" s="74" t="s">
        <v>43</v>
      </c>
      <c r="I17" s="74" t="s">
        <v>44</v>
      </c>
      <c r="J17" s="73" t="s">
        <v>45</v>
      </c>
      <c r="K17" s="75">
        <v>0</v>
      </c>
      <c r="L17" s="75">
        <v>0</v>
      </c>
      <c r="M17" s="75">
        <v>2</v>
      </c>
      <c r="N17" s="75">
        <v>0</v>
      </c>
      <c r="O17" s="75">
        <v>0</v>
      </c>
      <c r="P17" s="75">
        <v>10</v>
      </c>
      <c r="Q17" s="75">
        <v>0</v>
      </c>
      <c r="R17" s="75">
        <v>4</v>
      </c>
      <c r="S17" s="75">
        <v>0</v>
      </c>
      <c r="T17" s="75">
        <v>0</v>
      </c>
      <c r="U17" s="75">
        <v>0</v>
      </c>
      <c r="V17" s="75">
        <v>0</v>
      </c>
      <c r="W17" s="76">
        <v>0</v>
      </c>
      <c r="X17" s="77">
        <f t="shared" si="0"/>
        <v>16</v>
      </c>
      <c r="Y17" s="78"/>
      <c r="Z17" s="78">
        <f t="shared" si="1"/>
        <v>0</v>
      </c>
      <c r="AA17" s="84">
        <f>Z17</f>
        <v>0</v>
      </c>
    </row>
    <row r="18" spans="1:100" ht="77.25" customHeight="1" x14ac:dyDescent="0.25">
      <c r="A18" s="111">
        <v>11</v>
      </c>
      <c r="B18" s="105" t="s">
        <v>48</v>
      </c>
      <c r="C18" s="114">
        <v>15</v>
      </c>
      <c r="D18" s="112" t="s">
        <v>108</v>
      </c>
      <c r="E18" s="98" t="s">
        <v>82</v>
      </c>
      <c r="F18" s="99" t="s">
        <v>118</v>
      </c>
      <c r="G18" s="99" t="s">
        <v>42</v>
      </c>
      <c r="H18" s="101" t="s">
        <v>43</v>
      </c>
      <c r="I18" s="101" t="s">
        <v>44</v>
      </c>
      <c r="J18" s="100" t="s">
        <v>45</v>
      </c>
      <c r="K18" s="102">
        <v>0</v>
      </c>
      <c r="L18" s="102">
        <v>0</v>
      </c>
      <c r="M18" s="102">
        <v>0</v>
      </c>
      <c r="N18" s="102">
        <v>40</v>
      </c>
      <c r="O18" s="102">
        <v>0</v>
      </c>
      <c r="P18" s="102">
        <v>0</v>
      </c>
      <c r="Q18" s="102">
        <v>0</v>
      </c>
      <c r="R18" s="102">
        <v>0</v>
      </c>
      <c r="S18" s="102">
        <v>0</v>
      </c>
      <c r="T18" s="102">
        <v>0</v>
      </c>
      <c r="U18" s="102">
        <v>0</v>
      </c>
      <c r="V18" s="102">
        <v>0</v>
      </c>
      <c r="W18" s="103">
        <v>0</v>
      </c>
      <c r="X18" s="104">
        <f t="shared" si="0"/>
        <v>40</v>
      </c>
      <c r="Y18" s="58">
        <v>127.74</v>
      </c>
      <c r="Z18" s="58">
        <f t="shared" si="1"/>
        <v>5109.5999999999995</v>
      </c>
      <c r="AA18" s="106">
        <v>5109.6000000000004</v>
      </c>
    </row>
    <row r="19" spans="1:100" ht="70.5" hidden="1" customHeight="1" x14ac:dyDescent="0.25">
      <c r="A19" s="87">
        <v>12</v>
      </c>
      <c r="B19" s="82" t="s">
        <v>46</v>
      </c>
      <c r="C19" s="92">
        <v>16</v>
      </c>
      <c r="D19" s="71" t="s">
        <v>106</v>
      </c>
      <c r="E19" s="88" t="s">
        <v>83</v>
      </c>
      <c r="F19" s="89"/>
      <c r="G19" s="89" t="s">
        <v>42</v>
      </c>
      <c r="H19" s="90" t="s">
        <v>43</v>
      </c>
      <c r="I19" s="90" t="s">
        <v>44</v>
      </c>
      <c r="J19" s="91" t="s">
        <v>45</v>
      </c>
      <c r="K19" s="75">
        <v>0</v>
      </c>
      <c r="L19" s="75">
        <v>0</v>
      </c>
      <c r="M19" s="75">
        <v>0</v>
      </c>
      <c r="N19" s="75">
        <v>0</v>
      </c>
      <c r="O19" s="75">
        <v>10</v>
      </c>
      <c r="P19" s="75">
        <v>0</v>
      </c>
      <c r="Q19" s="75">
        <v>0</v>
      </c>
      <c r="R19" s="75">
        <v>0</v>
      </c>
      <c r="S19" s="75">
        <v>0</v>
      </c>
      <c r="T19" s="75">
        <v>0</v>
      </c>
      <c r="U19" s="75">
        <v>0</v>
      </c>
      <c r="V19" s="75">
        <v>0</v>
      </c>
      <c r="W19" s="76">
        <v>0</v>
      </c>
      <c r="X19" s="77">
        <f t="shared" si="0"/>
        <v>10</v>
      </c>
      <c r="Y19" s="78"/>
      <c r="Z19" s="78">
        <f t="shared" si="1"/>
        <v>0</v>
      </c>
      <c r="AA19" s="84">
        <f>Z19</f>
        <v>0</v>
      </c>
    </row>
    <row r="20" spans="1:100" ht="285.75" customHeight="1" x14ac:dyDescent="0.25">
      <c r="A20" s="167">
        <v>13</v>
      </c>
      <c r="B20" s="135" t="s">
        <v>20</v>
      </c>
      <c r="C20" s="115">
        <v>17</v>
      </c>
      <c r="D20" s="152" t="s">
        <v>109</v>
      </c>
      <c r="E20" s="25" t="s">
        <v>71</v>
      </c>
      <c r="F20" s="38" t="s">
        <v>119</v>
      </c>
      <c r="G20" s="39" t="s">
        <v>29</v>
      </c>
      <c r="H20" s="40" t="s">
        <v>30</v>
      </c>
      <c r="I20" s="39" t="s">
        <v>31</v>
      </c>
      <c r="J20" s="39" t="s">
        <v>32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3">
        <v>1500</v>
      </c>
      <c r="X20" s="67">
        <f t="shared" si="0"/>
        <v>1500</v>
      </c>
      <c r="Y20" s="49">
        <v>15.31</v>
      </c>
      <c r="Z20" s="49">
        <f t="shared" si="1"/>
        <v>22965</v>
      </c>
      <c r="AA20" s="121">
        <f>SUM(Z20:Z21)</f>
        <v>27565.200000000001</v>
      </c>
    </row>
    <row r="21" spans="1:100" ht="239.25" customHeight="1" x14ac:dyDescent="0.25">
      <c r="A21" s="167"/>
      <c r="B21" s="135"/>
      <c r="C21" s="115">
        <v>18</v>
      </c>
      <c r="D21" s="153"/>
      <c r="E21" s="28" t="s">
        <v>72</v>
      </c>
      <c r="F21" s="41" t="s">
        <v>119</v>
      </c>
      <c r="G21" s="39" t="s">
        <v>33</v>
      </c>
      <c r="H21" s="40" t="s">
        <v>30</v>
      </c>
      <c r="I21" s="39" t="s">
        <v>34</v>
      </c>
      <c r="J21" s="39" t="s">
        <v>32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3">
        <v>330</v>
      </c>
      <c r="X21" s="67">
        <f t="shared" si="0"/>
        <v>330</v>
      </c>
      <c r="Y21" s="49">
        <v>13.94</v>
      </c>
      <c r="Z21" s="49">
        <f t="shared" si="1"/>
        <v>4600.2</v>
      </c>
      <c r="AA21" s="123"/>
    </row>
    <row r="22" spans="1:100" ht="363.75" customHeight="1" x14ac:dyDescent="0.25">
      <c r="A22" s="23">
        <v>14</v>
      </c>
      <c r="B22" s="55" t="s">
        <v>20</v>
      </c>
      <c r="C22" s="11">
        <v>19</v>
      </c>
      <c r="D22" s="70" t="s">
        <v>105</v>
      </c>
      <c r="E22" s="4" t="s">
        <v>84</v>
      </c>
      <c r="F22" s="7" t="s">
        <v>116</v>
      </c>
      <c r="G22" s="18" t="s">
        <v>37</v>
      </c>
      <c r="H22" s="45" t="s">
        <v>30</v>
      </c>
      <c r="I22" s="46" t="s">
        <v>38</v>
      </c>
      <c r="J22" s="46" t="s">
        <v>32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6">
        <v>300</v>
      </c>
      <c r="X22" s="68">
        <f t="shared" si="0"/>
        <v>300</v>
      </c>
      <c r="Y22" s="50">
        <v>25.77</v>
      </c>
      <c r="Z22" s="58">
        <f t="shared" si="1"/>
        <v>7731</v>
      </c>
      <c r="AA22" s="36">
        <v>7731</v>
      </c>
    </row>
    <row r="23" spans="1:100" ht="81" customHeight="1" x14ac:dyDescent="0.25">
      <c r="A23" s="27">
        <v>15</v>
      </c>
      <c r="B23" s="53" t="s">
        <v>20</v>
      </c>
      <c r="C23" s="115">
        <v>20</v>
      </c>
      <c r="D23" s="113" t="s">
        <v>109</v>
      </c>
      <c r="E23" s="28" t="s">
        <v>73</v>
      </c>
      <c r="F23" s="41" t="s">
        <v>120</v>
      </c>
      <c r="G23" s="41" t="s">
        <v>39</v>
      </c>
      <c r="H23" s="39" t="s">
        <v>30</v>
      </c>
      <c r="I23" s="39" t="s">
        <v>40</v>
      </c>
      <c r="J23" s="39" t="s">
        <v>32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3">
        <v>0</v>
      </c>
      <c r="U23" s="63">
        <v>0</v>
      </c>
      <c r="V23" s="63">
        <v>0</v>
      </c>
      <c r="W23" s="64">
        <v>350</v>
      </c>
      <c r="X23" s="66">
        <f t="shared" si="0"/>
        <v>350</v>
      </c>
      <c r="Y23" s="65">
        <v>4.42</v>
      </c>
      <c r="Z23" s="49">
        <f t="shared" si="1"/>
        <v>1547</v>
      </c>
      <c r="AA23" s="37">
        <f>Z23</f>
        <v>1547</v>
      </c>
    </row>
    <row r="24" spans="1:100" s="8" customFormat="1" ht="114.75" hidden="1" customHeight="1" x14ac:dyDescent="0.25">
      <c r="A24" s="145">
        <v>16</v>
      </c>
      <c r="B24" s="148" t="s">
        <v>12</v>
      </c>
      <c r="C24" s="92">
        <v>21</v>
      </c>
      <c r="D24" s="154" t="s">
        <v>103</v>
      </c>
      <c r="E24" s="93" t="s">
        <v>85</v>
      </c>
      <c r="F24" s="83"/>
      <c r="G24" s="94" t="s">
        <v>51</v>
      </c>
      <c r="H24" s="94" t="s">
        <v>30</v>
      </c>
      <c r="I24" s="94" t="s">
        <v>52</v>
      </c>
      <c r="J24" s="94" t="s">
        <v>32</v>
      </c>
      <c r="K24" s="75">
        <v>0</v>
      </c>
      <c r="L24" s="75">
        <v>0</v>
      </c>
      <c r="M24" s="75">
        <v>0</v>
      </c>
      <c r="N24" s="75">
        <v>0</v>
      </c>
      <c r="O24" s="94">
        <v>125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94">
        <v>0</v>
      </c>
      <c r="X24" s="77">
        <f t="shared" si="0"/>
        <v>125</v>
      </c>
      <c r="Y24" s="95"/>
      <c r="Z24" s="78">
        <f t="shared" si="1"/>
        <v>0</v>
      </c>
      <c r="AA24" s="149">
        <f>SUM(Z24:Z32)</f>
        <v>0</v>
      </c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</row>
    <row r="25" spans="1:100" s="8" customFormat="1" ht="141" hidden="1" customHeight="1" x14ac:dyDescent="0.25">
      <c r="A25" s="146"/>
      <c r="B25" s="148"/>
      <c r="C25" s="92">
        <v>22</v>
      </c>
      <c r="D25" s="155"/>
      <c r="E25" s="93" t="s">
        <v>86</v>
      </c>
      <c r="F25" s="83"/>
      <c r="G25" s="94" t="s">
        <v>51</v>
      </c>
      <c r="H25" s="94" t="s">
        <v>30</v>
      </c>
      <c r="I25" s="94" t="s">
        <v>53</v>
      </c>
      <c r="J25" s="94" t="s">
        <v>32</v>
      </c>
      <c r="K25" s="75">
        <v>0</v>
      </c>
      <c r="L25" s="75">
        <v>0</v>
      </c>
      <c r="M25" s="75">
        <v>0</v>
      </c>
      <c r="N25" s="75">
        <v>0</v>
      </c>
      <c r="O25" s="94">
        <v>125</v>
      </c>
      <c r="P25" s="75">
        <v>0</v>
      </c>
      <c r="Q25" s="75">
        <v>0</v>
      </c>
      <c r="R25" s="75">
        <v>0</v>
      </c>
      <c r="S25" s="75">
        <v>0</v>
      </c>
      <c r="T25" s="75">
        <v>0</v>
      </c>
      <c r="U25" s="75">
        <v>0</v>
      </c>
      <c r="V25" s="75">
        <v>0</v>
      </c>
      <c r="W25" s="94">
        <v>0</v>
      </c>
      <c r="X25" s="96">
        <f t="shared" si="0"/>
        <v>125</v>
      </c>
      <c r="Y25" s="95"/>
      <c r="Z25" s="78">
        <f t="shared" si="1"/>
        <v>0</v>
      </c>
      <c r="AA25" s="150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</row>
    <row r="26" spans="1:100" s="8" customFormat="1" ht="132.75" hidden="1" customHeight="1" x14ac:dyDescent="0.25">
      <c r="A26" s="146"/>
      <c r="B26" s="148"/>
      <c r="C26" s="92">
        <v>23</v>
      </c>
      <c r="D26" s="155"/>
      <c r="E26" s="93" t="s">
        <v>87</v>
      </c>
      <c r="F26" s="83"/>
      <c r="G26" s="94" t="s">
        <v>51</v>
      </c>
      <c r="H26" s="94" t="s">
        <v>30</v>
      </c>
      <c r="I26" s="94" t="s">
        <v>54</v>
      </c>
      <c r="J26" s="94" t="s">
        <v>32</v>
      </c>
      <c r="K26" s="75">
        <v>0</v>
      </c>
      <c r="L26" s="75">
        <v>0</v>
      </c>
      <c r="M26" s="75">
        <v>0</v>
      </c>
      <c r="N26" s="75">
        <v>0</v>
      </c>
      <c r="O26" s="94">
        <v>125</v>
      </c>
      <c r="P26" s="75">
        <v>0</v>
      </c>
      <c r="Q26" s="75">
        <v>0</v>
      </c>
      <c r="R26" s="75">
        <v>0</v>
      </c>
      <c r="S26" s="75">
        <v>0</v>
      </c>
      <c r="T26" s="75">
        <v>0</v>
      </c>
      <c r="U26" s="75">
        <v>0</v>
      </c>
      <c r="V26" s="75">
        <v>0</v>
      </c>
      <c r="W26" s="94">
        <v>0</v>
      </c>
      <c r="X26" s="96">
        <f t="shared" si="0"/>
        <v>125</v>
      </c>
      <c r="Y26" s="95"/>
      <c r="Z26" s="78">
        <f t="shared" si="1"/>
        <v>0</v>
      </c>
      <c r="AA26" s="150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</row>
    <row r="27" spans="1:100" s="8" customFormat="1" ht="69.75" hidden="1" customHeight="1" x14ac:dyDescent="0.25">
      <c r="A27" s="146"/>
      <c r="B27" s="148"/>
      <c r="C27" s="92">
        <v>24</v>
      </c>
      <c r="D27" s="155"/>
      <c r="E27" s="93" t="s">
        <v>88</v>
      </c>
      <c r="F27" s="83"/>
      <c r="G27" s="94" t="s">
        <v>55</v>
      </c>
      <c r="H27" s="94" t="s">
        <v>30</v>
      </c>
      <c r="I27" s="94" t="s">
        <v>56</v>
      </c>
      <c r="J27" s="94" t="s">
        <v>32</v>
      </c>
      <c r="K27" s="75">
        <v>0</v>
      </c>
      <c r="L27" s="75">
        <v>0</v>
      </c>
      <c r="M27" s="75">
        <v>0</v>
      </c>
      <c r="N27" s="75">
        <v>0</v>
      </c>
      <c r="O27" s="94">
        <v>220</v>
      </c>
      <c r="P27" s="75">
        <v>0</v>
      </c>
      <c r="Q27" s="75">
        <v>0</v>
      </c>
      <c r="R27" s="75">
        <v>0</v>
      </c>
      <c r="S27" s="75">
        <v>0</v>
      </c>
      <c r="T27" s="75">
        <v>0</v>
      </c>
      <c r="U27" s="75">
        <v>0</v>
      </c>
      <c r="V27" s="75">
        <v>0</v>
      </c>
      <c r="W27" s="94">
        <v>0</v>
      </c>
      <c r="X27" s="96">
        <f t="shared" si="0"/>
        <v>220</v>
      </c>
      <c r="Y27" s="95"/>
      <c r="Z27" s="78">
        <f t="shared" si="1"/>
        <v>0</v>
      </c>
      <c r="AA27" s="150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</row>
    <row r="28" spans="1:100" s="8" customFormat="1" ht="76.5" hidden="1" customHeight="1" x14ac:dyDescent="0.25">
      <c r="A28" s="146"/>
      <c r="B28" s="148"/>
      <c r="C28" s="92">
        <v>25</v>
      </c>
      <c r="D28" s="155"/>
      <c r="E28" s="93" t="s">
        <v>89</v>
      </c>
      <c r="F28" s="83"/>
      <c r="G28" s="94" t="s">
        <v>55</v>
      </c>
      <c r="H28" s="94" t="s">
        <v>30</v>
      </c>
      <c r="I28" s="94" t="s">
        <v>56</v>
      </c>
      <c r="J28" s="94" t="s">
        <v>32</v>
      </c>
      <c r="K28" s="75">
        <v>0</v>
      </c>
      <c r="L28" s="75">
        <v>0</v>
      </c>
      <c r="M28" s="75">
        <v>0</v>
      </c>
      <c r="N28" s="75">
        <v>0</v>
      </c>
      <c r="O28" s="94">
        <v>220</v>
      </c>
      <c r="P28" s="75">
        <v>0</v>
      </c>
      <c r="Q28" s="75">
        <v>0</v>
      </c>
      <c r="R28" s="75">
        <v>0</v>
      </c>
      <c r="S28" s="75">
        <v>0</v>
      </c>
      <c r="T28" s="75">
        <v>0</v>
      </c>
      <c r="U28" s="75">
        <v>0</v>
      </c>
      <c r="V28" s="75">
        <v>0</v>
      </c>
      <c r="W28" s="94">
        <v>0</v>
      </c>
      <c r="X28" s="96">
        <f t="shared" si="0"/>
        <v>220</v>
      </c>
      <c r="Y28" s="95"/>
      <c r="Z28" s="78">
        <f t="shared" si="1"/>
        <v>0</v>
      </c>
      <c r="AA28" s="150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</row>
    <row r="29" spans="1:100" s="8" customFormat="1" ht="58.5" hidden="1" customHeight="1" x14ac:dyDescent="0.25">
      <c r="A29" s="146"/>
      <c r="B29" s="148"/>
      <c r="C29" s="92">
        <v>26</v>
      </c>
      <c r="D29" s="155"/>
      <c r="E29" s="93" t="s">
        <v>90</v>
      </c>
      <c r="F29" s="83"/>
      <c r="G29" s="94" t="s">
        <v>55</v>
      </c>
      <c r="H29" s="94" t="s">
        <v>30</v>
      </c>
      <c r="I29" s="94" t="s">
        <v>57</v>
      </c>
      <c r="J29" s="94" t="s">
        <v>32</v>
      </c>
      <c r="K29" s="75">
        <v>0</v>
      </c>
      <c r="L29" s="75">
        <v>0</v>
      </c>
      <c r="M29" s="75">
        <v>0</v>
      </c>
      <c r="N29" s="75">
        <v>0</v>
      </c>
      <c r="O29" s="94">
        <v>220</v>
      </c>
      <c r="P29" s="75">
        <v>0</v>
      </c>
      <c r="Q29" s="75">
        <v>0</v>
      </c>
      <c r="R29" s="75">
        <v>0</v>
      </c>
      <c r="S29" s="75">
        <v>0</v>
      </c>
      <c r="T29" s="75">
        <v>0</v>
      </c>
      <c r="U29" s="75">
        <v>0</v>
      </c>
      <c r="V29" s="75">
        <v>0</v>
      </c>
      <c r="W29" s="94">
        <v>0</v>
      </c>
      <c r="X29" s="96">
        <f t="shared" si="0"/>
        <v>220</v>
      </c>
      <c r="Y29" s="95"/>
      <c r="Z29" s="78">
        <f t="shared" si="1"/>
        <v>0</v>
      </c>
      <c r="AA29" s="150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</row>
    <row r="30" spans="1:100" s="8" customFormat="1" ht="67.5" hidden="1" customHeight="1" x14ac:dyDescent="0.25">
      <c r="A30" s="146"/>
      <c r="B30" s="148"/>
      <c r="C30" s="92">
        <v>27</v>
      </c>
      <c r="D30" s="155"/>
      <c r="E30" s="93" t="s">
        <v>91</v>
      </c>
      <c r="F30" s="83"/>
      <c r="G30" s="94" t="s">
        <v>55</v>
      </c>
      <c r="H30" s="94" t="s">
        <v>30</v>
      </c>
      <c r="I30" s="94" t="s">
        <v>57</v>
      </c>
      <c r="J30" s="94" t="s">
        <v>32</v>
      </c>
      <c r="K30" s="75">
        <v>0</v>
      </c>
      <c r="L30" s="75">
        <v>0</v>
      </c>
      <c r="M30" s="75">
        <v>0</v>
      </c>
      <c r="N30" s="75">
        <v>0</v>
      </c>
      <c r="O30" s="94">
        <v>220</v>
      </c>
      <c r="P30" s="75">
        <v>0</v>
      </c>
      <c r="Q30" s="75">
        <v>0</v>
      </c>
      <c r="R30" s="75">
        <v>0</v>
      </c>
      <c r="S30" s="75">
        <v>0</v>
      </c>
      <c r="T30" s="75">
        <v>0</v>
      </c>
      <c r="U30" s="75">
        <v>0</v>
      </c>
      <c r="V30" s="75">
        <v>0</v>
      </c>
      <c r="W30" s="94">
        <v>0</v>
      </c>
      <c r="X30" s="96">
        <f t="shared" si="0"/>
        <v>220</v>
      </c>
      <c r="Y30" s="95"/>
      <c r="Z30" s="78">
        <f t="shared" si="1"/>
        <v>0</v>
      </c>
      <c r="AA30" s="150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</row>
    <row r="31" spans="1:100" s="8" customFormat="1" ht="72" hidden="1" customHeight="1" x14ac:dyDescent="0.25">
      <c r="A31" s="146"/>
      <c r="B31" s="148"/>
      <c r="C31" s="92">
        <v>28</v>
      </c>
      <c r="D31" s="155"/>
      <c r="E31" s="93" t="s">
        <v>92</v>
      </c>
      <c r="F31" s="83"/>
      <c r="G31" s="94" t="s">
        <v>55</v>
      </c>
      <c r="H31" s="94" t="s">
        <v>30</v>
      </c>
      <c r="I31" s="94" t="s">
        <v>58</v>
      </c>
      <c r="J31" s="94" t="s">
        <v>32</v>
      </c>
      <c r="K31" s="75">
        <v>0</v>
      </c>
      <c r="L31" s="75">
        <v>0</v>
      </c>
      <c r="M31" s="75">
        <v>0</v>
      </c>
      <c r="N31" s="75">
        <v>0</v>
      </c>
      <c r="O31" s="94">
        <v>220</v>
      </c>
      <c r="P31" s="75">
        <v>0</v>
      </c>
      <c r="Q31" s="75">
        <v>0</v>
      </c>
      <c r="R31" s="75">
        <v>0</v>
      </c>
      <c r="S31" s="75">
        <v>0</v>
      </c>
      <c r="T31" s="75">
        <v>0</v>
      </c>
      <c r="U31" s="75">
        <v>0</v>
      </c>
      <c r="V31" s="75">
        <v>0</v>
      </c>
      <c r="W31" s="94">
        <v>0</v>
      </c>
      <c r="X31" s="96">
        <f t="shared" si="0"/>
        <v>220</v>
      </c>
      <c r="Y31" s="95"/>
      <c r="Z31" s="78">
        <f>X31*Y31</f>
        <v>0</v>
      </c>
      <c r="AA31" s="150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</row>
    <row r="32" spans="1:100" s="8" customFormat="1" ht="93.75" hidden="1" customHeight="1" x14ac:dyDescent="0.25">
      <c r="A32" s="147"/>
      <c r="B32" s="148"/>
      <c r="C32" s="92">
        <v>29</v>
      </c>
      <c r="D32" s="156"/>
      <c r="E32" s="93" t="s">
        <v>93</v>
      </c>
      <c r="F32" s="83"/>
      <c r="G32" s="94" t="s">
        <v>55</v>
      </c>
      <c r="H32" s="94" t="s">
        <v>30</v>
      </c>
      <c r="I32" s="94" t="s">
        <v>59</v>
      </c>
      <c r="J32" s="94" t="s">
        <v>32</v>
      </c>
      <c r="K32" s="97">
        <v>0</v>
      </c>
      <c r="L32" s="97">
        <v>0</v>
      </c>
      <c r="M32" s="97">
        <v>0</v>
      </c>
      <c r="N32" s="97">
        <v>0</v>
      </c>
      <c r="O32" s="94">
        <v>220</v>
      </c>
      <c r="P32" s="97">
        <v>0</v>
      </c>
      <c r="Q32" s="97">
        <v>0</v>
      </c>
      <c r="R32" s="97">
        <v>0</v>
      </c>
      <c r="S32" s="97">
        <v>0</v>
      </c>
      <c r="T32" s="97">
        <v>0</v>
      </c>
      <c r="U32" s="97">
        <v>0</v>
      </c>
      <c r="V32" s="97">
        <v>0</v>
      </c>
      <c r="W32" s="94">
        <v>0</v>
      </c>
      <c r="X32" s="96">
        <f t="shared" si="0"/>
        <v>220</v>
      </c>
      <c r="Y32" s="95"/>
      <c r="Z32" s="78">
        <f t="shared" si="1"/>
        <v>0</v>
      </c>
      <c r="AA32" s="15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</row>
    <row r="33" spans="1:100" s="8" customFormat="1" ht="18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60" t="s">
        <v>100</v>
      </c>
      <c r="AA33" s="36">
        <f>SUM(AA4:AA24)</f>
        <v>438578.36</v>
      </c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</row>
  </sheetData>
  <mergeCells count="35">
    <mergeCell ref="A4:A6"/>
    <mergeCell ref="B4:B6"/>
    <mergeCell ref="D4:D6"/>
    <mergeCell ref="AA4:AA6"/>
    <mergeCell ref="A1:AA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X2:X3"/>
    <mergeCell ref="Y2:Y3"/>
    <mergeCell ref="Z2:Z3"/>
    <mergeCell ref="AA2:AA3"/>
    <mergeCell ref="A7:A8"/>
    <mergeCell ref="B7:B8"/>
    <mergeCell ref="D7:D8"/>
    <mergeCell ref="AA7:AA8"/>
    <mergeCell ref="A9:A10"/>
    <mergeCell ref="B9:B10"/>
    <mergeCell ref="D9:D10"/>
    <mergeCell ref="AA9:AA10"/>
    <mergeCell ref="A20:A21"/>
    <mergeCell ref="B20:B21"/>
    <mergeCell ref="D20:D21"/>
    <mergeCell ref="AA20:AA21"/>
    <mergeCell ref="A24:A32"/>
    <mergeCell ref="B24:B32"/>
    <mergeCell ref="D24:D32"/>
    <mergeCell ref="AA24:AA32"/>
  </mergeCells>
  <pageMargins left="0.51181102362204722" right="0.51181102362204722" top="0.98425196850393704" bottom="0.78740157480314965" header="0.31496062992125984" footer="0.31496062992125984"/>
  <pageSetup paperSize="9" scale="40" fitToHeight="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ATA ARP</vt:lpstr>
      <vt:lpstr>'Anexo ATA ARP'!Area_de_impressao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2025-04-30T17:40:08Z</cp:lastPrinted>
  <dcterms:created xsi:type="dcterms:W3CDTF">2017-11-06T16:56:11Z</dcterms:created>
  <dcterms:modified xsi:type="dcterms:W3CDTF">2025-09-25T18:25:05Z</dcterms:modified>
</cp:coreProperties>
</file>